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1"/>
  </bookViews>
  <sheets>
    <sheet name="pistool individueel" sheetId="1" r:id="rId1"/>
    <sheet name="pistool teams" sheetId="2" r:id="rId2"/>
  </sheets>
  <definedNames>
    <definedName name="_xlnm.Print_Area" localSheetId="0">'pistool individueel'!$A$1:$O$107</definedName>
  </definedNames>
  <calcPr fullCalcOnLoad="1"/>
</workbook>
</file>

<file path=xl/sharedStrings.xml><?xml version="1.0" encoding="utf-8"?>
<sst xmlns="http://schemas.openxmlformats.org/spreadsheetml/2006/main" count="386" uniqueCount="122">
  <si>
    <t>Piet van den Biggelaar</t>
  </si>
  <si>
    <t>SV Woensel</t>
  </si>
  <si>
    <t>Jean van der Steijn</t>
  </si>
  <si>
    <t>Peter vd Nieuwenhuijzen</t>
  </si>
  <si>
    <t>SV Brabant Schietsport</t>
  </si>
  <si>
    <t>Jos Göttgens</t>
  </si>
  <si>
    <t>Chris Boumans</t>
  </si>
  <si>
    <t>Doeke Douwstra</t>
  </si>
  <si>
    <t>Nemo Paone</t>
  </si>
  <si>
    <t>Guy Paone</t>
  </si>
  <si>
    <t>Revelino Maas</t>
  </si>
  <si>
    <t>Angelo Maas</t>
  </si>
  <si>
    <t>Ger Mol</t>
  </si>
  <si>
    <t>Lei Hellenbrand</t>
  </si>
  <si>
    <t>John de Bruyn</t>
  </si>
  <si>
    <t>Doeltreffers</t>
  </si>
  <si>
    <t>Jos Simons</t>
  </si>
  <si>
    <t>SV 't Wapen</t>
  </si>
  <si>
    <t>Roland van Os</t>
  </si>
  <si>
    <t>Henk Aelmans</t>
  </si>
  <si>
    <t>Peter Saat</t>
  </si>
  <si>
    <t>Wilbert Beurskens</t>
  </si>
  <si>
    <t>Ed Eurlings</t>
  </si>
  <si>
    <t>Raf Schoenmakers</t>
  </si>
  <si>
    <t>SV de Leuker</t>
  </si>
  <si>
    <t>Arnaud Vanwolleghem</t>
  </si>
  <si>
    <t>SV de Rustige Schutters</t>
  </si>
  <si>
    <t>Marcel van Hout</t>
  </si>
  <si>
    <t>Cris Kuppen</t>
  </si>
  <si>
    <t>SV 't Roosje</t>
  </si>
  <si>
    <t>Con Hövelings</t>
  </si>
  <si>
    <t>Eric van Melick</t>
  </si>
  <si>
    <t>Larissa Hövelings</t>
  </si>
  <si>
    <t>Scherpschutters</t>
  </si>
  <si>
    <t>Ramon Bakker</t>
  </si>
  <si>
    <t>Yvonne van Kaathoven</t>
  </si>
  <si>
    <t>LSVB</t>
  </si>
  <si>
    <t>Hans Damzo</t>
  </si>
  <si>
    <t>Marc Smeets</t>
  </si>
  <si>
    <t>Roy Meusen</t>
  </si>
  <si>
    <t>SV Grensschutters</t>
  </si>
  <si>
    <t>Edwin Meyer</t>
  </si>
  <si>
    <t>Mart Spierings</t>
  </si>
  <si>
    <t>Wim van Lee</t>
  </si>
  <si>
    <t>Maria Koenen</t>
  </si>
  <si>
    <t>Gerrit v.d. Bogaart</t>
  </si>
  <si>
    <t>André Oosterbaan</t>
  </si>
  <si>
    <t>Jan de Jong</t>
  </si>
  <si>
    <t>Richard Meyer</t>
  </si>
  <si>
    <t>Bart van de Ven</t>
  </si>
  <si>
    <t>John Smits</t>
  </si>
  <si>
    <t>Jesse Verbruggen</t>
  </si>
  <si>
    <t>Marco Gerrits</t>
  </si>
  <si>
    <t>René Gooiker</t>
  </si>
  <si>
    <t>Philip van Hout</t>
  </si>
  <si>
    <t>Pascal Slaats</t>
  </si>
  <si>
    <t>Robin te Pas</t>
  </si>
  <si>
    <t>Jan Manders</t>
  </si>
  <si>
    <t>Gerrit v.d. Boogaart</t>
  </si>
  <si>
    <t>SV Doelbewust</t>
  </si>
  <si>
    <t>Gerard van de Lee</t>
  </si>
  <si>
    <t>Jeroen van Logten</t>
  </si>
  <si>
    <t>Antoine van Engelen</t>
  </si>
  <si>
    <t>Hans Leijtens</t>
  </si>
  <si>
    <t>Bert van Engelen</t>
  </si>
  <si>
    <t>Romain Helmer</t>
  </si>
  <si>
    <t>SV 't Zolderke</t>
  </si>
  <si>
    <t>Bert Verhoeven</t>
  </si>
  <si>
    <t>Hugo Boeijen</t>
  </si>
  <si>
    <t>Albert Fransen</t>
  </si>
  <si>
    <t>Sjouke Veldhuizen</t>
  </si>
  <si>
    <t>SV Zeldenroos</t>
  </si>
  <si>
    <t>Peet van Dijk</t>
  </si>
  <si>
    <t>Gino Schoenmakers</t>
  </si>
  <si>
    <t>Twan Holthuijsen</t>
  </si>
  <si>
    <t>Wim van Grimbergen</t>
  </si>
  <si>
    <t>SV de Grensstreek</t>
  </si>
  <si>
    <t>Eric van den Bosch</t>
  </si>
  <si>
    <t>Gerard van der Wijst</t>
  </si>
  <si>
    <t>SV de Korrel</t>
  </si>
  <si>
    <t>Maartie Antonis</t>
  </si>
  <si>
    <t>Bernd Pas</t>
  </si>
  <si>
    <t>Yur Peeters</t>
  </si>
  <si>
    <t>BSV de Snor</t>
  </si>
  <si>
    <t>Robbert Aarnoudse</t>
  </si>
  <si>
    <t>Kloveniers</t>
  </si>
  <si>
    <t>licnr</t>
  </si>
  <si>
    <t>naam</t>
  </si>
  <si>
    <t>vereniging</t>
  </si>
  <si>
    <t>nr</t>
  </si>
  <si>
    <t>verc</t>
  </si>
  <si>
    <t>R1</t>
  </si>
  <si>
    <t>R2</t>
  </si>
  <si>
    <t>R3</t>
  </si>
  <si>
    <t>R4</t>
  </si>
  <si>
    <t>R5</t>
  </si>
  <si>
    <t>R6</t>
  </si>
  <si>
    <t>R7</t>
  </si>
  <si>
    <t>R8</t>
  </si>
  <si>
    <t>totaal</t>
  </si>
  <si>
    <t>gem</t>
  </si>
  <si>
    <t>LUCHTPISTOOL INDIVIDUEEL</t>
  </si>
  <si>
    <t>Heren A-klasse</t>
  </si>
  <si>
    <t>Heren B-klasse</t>
  </si>
  <si>
    <t>Dames Hoofdklasse</t>
  </si>
  <si>
    <t>Veteranen A-klasse</t>
  </si>
  <si>
    <t>Junioren-B</t>
  </si>
  <si>
    <t>Veteranen</t>
  </si>
  <si>
    <t>LUCHTPISTOOL OPGELEGD INDIVIDUEEL</t>
  </si>
  <si>
    <t>Veteranen Hoofdklasse</t>
  </si>
  <si>
    <t>Junioren-D</t>
  </si>
  <si>
    <t>Junioren-C</t>
  </si>
  <si>
    <t>Luuk Hendriksen</t>
  </si>
  <si>
    <t>SV Scherpschutters</t>
  </si>
  <si>
    <t>SV Doeltreffers</t>
  </si>
  <si>
    <t>SV Doelbewust 1</t>
  </si>
  <si>
    <t>SV Doelbewust 2</t>
  </si>
  <si>
    <t>Uitslagen teams luchtpistool staand</t>
  </si>
  <si>
    <t>Uitslagen teams luchtpistool opgelegd</t>
  </si>
  <si>
    <t xml:space="preserve">Heren Hoofdklasse  </t>
  </si>
  <si>
    <t>Floris van Beckum</t>
  </si>
  <si>
    <t>Heren Hoofdklasse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</si>
</sst>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"/>
    <numFmt numFmtId="165" formatCode="[$-413]dddd\ d\ mmmm\ yyyy"/>
    <numFmt numFmtId="166" formatCode="0.000"/>
    <numFmt numFmtId="167" formatCode="0.0000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54" applyFont="1" applyAlignment="1">
      <alignment horizontal="center"/>
      <protection/>
    </xf>
    <xf numFmtId="0" fontId="19" fillId="0" borderId="0" xfId="54" applyFont="1">
      <alignment/>
      <protection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3" fontId="33" fillId="0" borderId="10" xfId="0" applyNumberFormat="1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33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workbookViewId="0" topLeftCell="A76">
      <selection activeCell="F88" sqref="F88"/>
    </sheetView>
  </sheetViews>
  <sheetFormatPr defaultColWidth="9.140625" defaultRowHeight="15"/>
  <cols>
    <col min="1" max="1" width="4.57421875" style="1" customWidth="1"/>
    <col min="2" max="2" width="9.140625" style="1" customWidth="1"/>
    <col min="3" max="3" width="24.57421875" style="0" customWidth="1"/>
    <col min="4" max="4" width="9.57421875" style="1" customWidth="1"/>
    <col min="5" max="5" width="21.421875" style="0" bestFit="1" customWidth="1"/>
    <col min="6" max="13" width="5.7109375" style="1" customWidth="1"/>
    <col min="14" max="14" width="9.140625" style="1" customWidth="1"/>
    <col min="15" max="15" width="10.28125" style="1" customWidth="1"/>
  </cols>
  <sheetData>
    <row r="1" spans="1:15" s="15" customFormat="1" ht="15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3" ht="15">
      <c r="A2" s="37" t="s">
        <v>121</v>
      </c>
      <c r="B2" s="37"/>
      <c r="C2" s="37"/>
    </row>
    <row r="3" spans="1:15" s="15" customFormat="1" ht="15">
      <c r="A3" s="16" t="s">
        <v>89</v>
      </c>
      <c r="B3" s="16" t="s">
        <v>86</v>
      </c>
      <c r="C3" s="17" t="s">
        <v>87</v>
      </c>
      <c r="D3" s="16" t="s">
        <v>90</v>
      </c>
      <c r="E3" s="17" t="s">
        <v>88</v>
      </c>
      <c r="F3" s="16" t="s">
        <v>91</v>
      </c>
      <c r="G3" s="16" t="s">
        <v>92</v>
      </c>
      <c r="H3" s="16" t="s">
        <v>93</v>
      </c>
      <c r="I3" s="16" t="s">
        <v>94</v>
      </c>
      <c r="J3" s="16" t="s">
        <v>95</v>
      </c>
      <c r="K3" s="16" t="s">
        <v>96</v>
      </c>
      <c r="L3" s="16" t="s">
        <v>97</v>
      </c>
      <c r="M3" s="16" t="s">
        <v>98</v>
      </c>
      <c r="N3" s="16" t="s">
        <v>99</v>
      </c>
      <c r="O3" s="16" t="s">
        <v>100</v>
      </c>
    </row>
    <row r="4" spans="1:15" ht="15">
      <c r="A4" s="2">
        <v>1</v>
      </c>
      <c r="B4" s="10">
        <v>80492</v>
      </c>
      <c r="C4" s="5" t="s">
        <v>84</v>
      </c>
      <c r="D4" s="12">
        <v>9080</v>
      </c>
      <c r="E4" s="5" t="s">
        <v>85</v>
      </c>
      <c r="F4" s="18">
        <v>376</v>
      </c>
      <c r="G4" s="18">
        <v>381</v>
      </c>
      <c r="H4" s="18">
        <v>382</v>
      </c>
      <c r="I4" s="18">
        <v>378</v>
      </c>
      <c r="J4" s="18">
        <v>371</v>
      </c>
      <c r="K4" s="18">
        <v>379</v>
      </c>
      <c r="L4" s="18">
        <v>384</v>
      </c>
      <c r="M4" s="18">
        <v>383</v>
      </c>
      <c r="N4" s="19">
        <f aca="true" t="shared" si="0" ref="N4:N21">SUM(F4:M4)</f>
        <v>3034</v>
      </c>
      <c r="O4" s="20">
        <f aca="true" t="shared" si="1" ref="O4:O19">AVERAGE(F4:M4)</f>
        <v>379.25</v>
      </c>
    </row>
    <row r="5" spans="1:15" ht="15">
      <c r="A5" s="2">
        <v>2</v>
      </c>
      <c r="B5" s="10">
        <v>134153</v>
      </c>
      <c r="C5" s="5" t="s">
        <v>81</v>
      </c>
      <c r="D5" s="12">
        <v>8983</v>
      </c>
      <c r="E5" s="5" t="s">
        <v>83</v>
      </c>
      <c r="F5" s="18">
        <v>377</v>
      </c>
      <c r="G5" s="18">
        <v>378</v>
      </c>
      <c r="H5" s="18">
        <v>372</v>
      </c>
      <c r="I5" s="18">
        <v>374</v>
      </c>
      <c r="J5" s="18">
        <v>370</v>
      </c>
      <c r="K5" s="18">
        <v>372</v>
      </c>
      <c r="L5" s="21">
        <v>377</v>
      </c>
      <c r="M5" s="18">
        <v>373</v>
      </c>
      <c r="N5" s="19">
        <f t="shared" si="0"/>
        <v>2993</v>
      </c>
      <c r="O5" s="20">
        <f t="shared" si="1"/>
        <v>374.125</v>
      </c>
    </row>
    <row r="6" spans="1:15" ht="15">
      <c r="A6" s="2">
        <v>3</v>
      </c>
      <c r="B6" s="10">
        <v>159678</v>
      </c>
      <c r="C6" s="5" t="s">
        <v>38</v>
      </c>
      <c r="D6" s="10">
        <v>8640</v>
      </c>
      <c r="E6" s="5" t="s">
        <v>40</v>
      </c>
      <c r="F6" s="25">
        <v>379</v>
      </c>
      <c r="G6" s="25">
        <v>329</v>
      </c>
      <c r="H6" s="25">
        <v>374</v>
      </c>
      <c r="I6" s="18">
        <v>376</v>
      </c>
      <c r="J6" s="18">
        <v>382</v>
      </c>
      <c r="K6" s="18">
        <v>381</v>
      </c>
      <c r="L6" s="18">
        <v>386</v>
      </c>
      <c r="M6" s="18">
        <v>379</v>
      </c>
      <c r="N6" s="19">
        <f t="shared" si="0"/>
        <v>2986</v>
      </c>
      <c r="O6" s="20">
        <f t="shared" si="1"/>
        <v>373.25</v>
      </c>
    </row>
    <row r="7" spans="1:15" ht="15">
      <c r="A7" s="2">
        <v>4</v>
      </c>
      <c r="B7" s="2">
        <v>168995</v>
      </c>
      <c r="C7" s="6" t="s">
        <v>21</v>
      </c>
      <c r="D7" s="10">
        <v>8290</v>
      </c>
      <c r="E7" s="5" t="s">
        <v>24</v>
      </c>
      <c r="F7" s="18">
        <v>366</v>
      </c>
      <c r="G7" s="18">
        <v>370</v>
      </c>
      <c r="H7" s="18">
        <v>375</v>
      </c>
      <c r="I7" s="18">
        <v>374</v>
      </c>
      <c r="J7" s="21">
        <v>376</v>
      </c>
      <c r="K7" s="18">
        <v>377</v>
      </c>
      <c r="L7" s="18">
        <v>354</v>
      </c>
      <c r="M7" s="18">
        <v>363</v>
      </c>
      <c r="N7" s="19">
        <f t="shared" si="0"/>
        <v>2955</v>
      </c>
      <c r="O7" s="20">
        <f t="shared" si="1"/>
        <v>369.375</v>
      </c>
    </row>
    <row r="8" spans="1:15" ht="15">
      <c r="A8" s="2">
        <v>5</v>
      </c>
      <c r="B8" s="10">
        <v>24848</v>
      </c>
      <c r="C8" s="5" t="s">
        <v>30</v>
      </c>
      <c r="D8" s="10">
        <v>8600</v>
      </c>
      <c r="E8" s="5" t="s">
        <v>33</v>
      </c>
      <c r="F8" s="18">
        <v>380</v>
      </c>
      <c r="G8" s="18">
        <v>374</v>
      </c>
      <c r="H8" s="18">
        <v>379</v>
      </c>
      <c r="I8" s="21">
        <v>367</v>
      </c>
      <c r="J8" s="18">
        <v>368</v>
      </c>
      <c r="K8" s="18">
        <v>355</v>
      </c>
      <c r="L8" s="18">
        <v>361</v>
      </c>
      <c r="M8" s="18">
        <v>366</v>
      </c>
      <c r="N8" s="19">
        <f t="shared" si="0"/>
        <v>2950</v>
      </c>
      <c r="O8" s="20">
        <f t="shared" si="1"/>
        <v>368.75</v>
      </c>
    </row>
    <row r="9" spans="1:15" ht="15">
      <c r="A9" s="2">
        <v>6</v>
      </c>
      <c r="B9" s="10">
        <v>140139</v>
      </c>
      <c r="C9" s="5" t="s">
        <v>34</v>
      </c>
      <c r="D9" s="10">
        <v>8630</v>
      </c>
      <c r="E9" s="5" t="s">
        <v>36</v>
      </c>
      <c r="F9" s="18">
        <v>363</v>
      </c>
      <c r="G9" s="18">
        <v>371</v>
      </c>
      <c r="H9" s="18">
        <v>356</v>
      </c>
      <c r="I9" s="18">
        <v>351</v>
      </c>
      <c r="J9" s="18">
        <v>372</v>
      </c>
      <c r="K9" s="18">
        <v>359</v>
      </c>
      <c r="L9" s="18">
        <v>367</v>
      </c>
      <c r="M9" s="18">
        <v>362</v>
      </c>
      <c r="N9" s="19">
        <f t="shared" si="0"/>
        <v>2901</v>
      </c>
      <c r="O9" s="20">
        <f t="shared" si="1"/>
        <v>362.625</v>
      </c>
    </row>
    <row r="10" spans="1:15" ht="15">
      <c r="A10" s="2">
        <v>7</v>
      </c>
      <c r="B10" s="10">
        <v>35182</v>
      </c>
      <c r="C10" s="5" t="s">
        <v>31</v>
      </c>
      <c r="D10" s="10">
        <v>8600</v>
      </c>
      <c r="E10" s="5" t="s">
        <v>33</v>
      </c>
      <c r="F10" s="18">
        <v>361</v>
      </c>
      <c r="G10" s="18">
        <v>361</v>
      </c>
      <c r="H10" s="18">
        <v>360</v>
      </c>
      <c r="I10" s="21">
        <v>354</v>
      </c>
      <c r="J10" s="18">
        <v>365</v>
      </c>
      <c r="K10" s="18">
        <v>353</v>
      </c>
      <c r="L10" s="18">
        <v>360</v>
      </c>
      <c r="M10" s="18">
        <v>368</v>
      </c>
      <c r="N10" s="19">
        <f t="shared" si="0"/>
        <v>2882</v>
      </c>
      <c r="O10" s="20">
        <f t="shared" si="1"/>
        <v>360.25</v>
      </c>
    </row>
    <row r="11" spans="1:15" ht="15">
      <c r="A11" s="2">
        <v>8</v>
      </c>
      <c r="B11" s="2">
        <v>181263</v>
      </c>
      <c r="C11" s="6" t="s">
        <v>52</v>
      </c>
      <c r="D11" s="12">
        <v>8770</v>
      </c>
      <c r="E11" s="5" t="s">
        <v>59</v>
      </c>
      <c r="F11" s="18">
        <v>368</v>
      </c>
      <c r="G11" s="18">
        <v>348</v>
      </c>
      <c r="H11" s="18">
        <v>354</v>
      </c>
      <c r="I11" s="18">
        <v>354</v>
      </c>
      <c r="J11" s="18">
        <v>356</v>
      </c>
      <c r="K11" s="18">
        <v>355</v>
      </c>
      <c r="L11" s="18">
        <v>362</v>
      </c>
      <c r="M11" s="18">
        <v>355</v>
      </c>
      <c r="N11" s="19">
        <f t="shared" si="0"/>
        <v>2852</v>
      </c>
      <c r="O11" s="20">
        <f t="shared" si="1"/>
        <v>356.5</v>
      </c>
    </row>
    <row r="12" spans="1:15" ht="15">
      <c r="A12" s="2">
        <v>9</v>
      </c>
      <c r="B12" s="2">
        <v>59913</v>
      </c>
      <c r="C12" s="6" t="s">
        <v>67</v>
      </c>
      <c r="D12" s="12">
        <v>8820</v>
      </c>
      <c r="E12" s="5" t="s">
        <v>71</v>
      </c>
      <c r="F12" s="18">
        <v>359</v>
      </c>
      <c r="G12" s="18">
        <v>353</v>
      </c>
      <c r="H12" s="18">
        <v>353</v>
      </c>
      <c r="I12" s="18">
        <v>353</v>
      </c>
      <c r="J12" s="18">
        <v>350</v>
      </c>
      <c r="K12" s="18">
        <v>359</v>
      </c>
      <c r="L12" s="18">
        <v>352</v>
      </c>
      <c r="M12" s="18">
        <v>362</v>
      </c>
      <c r="N12" s="19">
        <f t="shared" si="0"/>
        <v>2841</v>
      </c>
      <c r="O12" s="20">
        <f t="shared" si="1"/>
        <v>355.125</v>
      </c>
    </row>
    <row r="13" spans="1:15" ht="15">
      <c r="A13" s="2">
        <v>10</v>
      </c>
      <c r="B13" s="2">
        <v>127419</v>
      </c>
      <c r="C13" s="6" t="s">
        <v>62</v>
      </c>
      <c r="D13" s="12">
        <v>8818</v>
      </c>
      <c r="E13" s="5" t="s">
        <v>66</v>
      </c>
      <c r="F13" s="18">
        <v>355</v>
      </c>
      <c r="G13" s="18">
        <v>368</v>
      </c>
      <c r="H13" s="18">
        <v>355</v>
      </c>
      <c r="I13" s="18">
        <v>345</v>
      </c>
      <c r="J13" s="18">
        <v>349</v>
      </c>
      <c r="K13" s="18">
        <v>348</v>
      </c>
      <c r="L13" s="18">
        <v>354</v>
      </c>
      <c r="M13" s="18">
        <v>346</v>
      </c>
      <c r="N13" s="19">
        <f t="shared" si="0"/>
        <v>2820</v>
      </c>
      <c r="O13" s="20">
        <f t="shared" si="1"/>
        <v>352.5</v>
      </c>
    </row>
    <row r="14" spans="1:15" ht="15">
      <c r="A14" s="2">
        <v>11</v>
      </c>
      <c r="B14" s="3">
        <v>68595</v>
      </c>
      <c r="C14" s="4" t="s">
        <v>0</v>
      </c>
      <c r="D14" s="10">
        <v>8014</v>
      </c>
      <c r="E14" s="5" t="s">
        <v>1</v>
      </c>
      <c r="F14" s="18">
        <v>348</v>
      </c>
      <c r="G14" s="18">
        <v>358</v>
      </c>
      <c r="H14" s="18">
        <v>347</v>
      </c>
      <c r="I14" s="18">
        <v>361</v>
      </c>
      <c r="J14" s="21">
        <v>338</v>
      </c>
      <c r="K14" s="18">
        <v>357</v>
      </c>
      <c r="L14" s="18">
        <v>355</v>
      </c>
      <c r="M14" s="18">
        <v>338</v>
      </c>
      <c r="N14" s="19">
        <f t="shared" si="0"/>
        <v>2802</v>
      </c>
      <c r="O14" s="20">
        <f t="shared" si="1"/>
        <v>350.25</v>
      </c>
    </row>
    <row r="15" spans="1:15" ht="15">
      <c r="A15" s="2">
        <v>12</v>
      </c>
      <c r="B15" s="10">
        <v>151455</v>
      </c>
      <c r="C15" s="5" t="s">
        <v>25</v>
      </c>
      <c r="D15" s="10">
        <v>8370</v>
      </c>
      <c r="E15" s="5" t="s">
        <v>26</v>
      </c>
      <c r="F15" s="18">
        <v>339</v>
      </c>
      <c r="G15" s="18">
        <v>347</v>
      </c>
      <c r="H15" s="18">
        <v>346</v>
      </c>
      <c r="I15" s="18">
        <v>346</v>
      </c>
      <c r="J15" s="18">
        <v>340</v>
      </c>
      <c r="K15" s="18">
        <v>335</v>
      </c>
      <c r="L15" s="18">
        <v>344</v>
      </c>
      <c r="M15" s="18">
        <v>358</v>
      </c>
      <c r="N15" s="19">
        <f t="shared" si="0"/>
        <v>2755</v>
      </c>
      <c r="O15" s="20">
        <f t="shared" si="1"/>
        <v>344.375</v>
      </c>
    </row>
    <row r="16" spans="1:15" ht="15">
      <c r="A16" s="2">
        <v>13</v>
      </c>
      <c r="B16" s="10">
        <v>100373</v>
      </c>
      <c r="C16" s="5" t="s">
        <v>80</v>
      </c>
      <c r="D16" s="12">
        <v>8983</v>
      </c>
      <c r="E16" s="5" t="s">
        <v>83</v>
      </c>
      <c r="F16" s="18">
        <v>340</v>
      </c>
      <c r="G16" s="21">
        <v>327</v>
      </c>
      <c r="H16" s="21">
        <v>329</v>
      </c>
      <c r="I16" s="21">
        <v>334</v>
      </c>
      <c r="J16" s="18">
        <v>334</v>
      </c>
      <c r="K16" s="18">
        <v>346</v>
      </c>
      <c r="L16" s="21">
        <v>328</v>
      </c>
      <c r="M16" s="18">
        <v>329</v>
      </c>
      <c r="N16" s="19">
        <f t="shared" si="0"/>
        <v>2667</v>
      </c>
      <c r="O16" s="20">
        <f t="shared" si="1"/>
        <v>333.375</v>
      </c>
    </row>
    <row r="17" spans="1:15" ht="15">
      <c r="A17" s="2">
        <v>14</v>
      </c>
      <c r="B17" s="13">
        <v>177942</v>
      </c>
      <c r="C17" s="14" t="s">
        <v>74</v>
      </c>
      <c r="D17" s="12">
        <v>8825</v>
      </c>
      <c r="E17" s="5" t="s">
        <v>76</v>
      </c>
      <c r="F17" s="18">
        <v>329</v>
      </c>
      <c r="G17" s="18">
        <v>324</v>
      </c>
      <c r="H17" s="18">
        <v>326</v>
      </c>
      <c r="I17" s="18">
        <v>324</v>
      </c>
      <c r="J17" s="18">
        <v>333</v>
      </c>
      <c r="K17" s="18">
        <v>345</v>
      </c>
      <c r="L17" s="18">
        <v>337</v>
      </c>
      <c r="M17" s="18">
        <v>341</v>
      </c>
      <c r="N17" s="19">
        <f t="shared" si="0"/>
        <v>2659</v>
      </c>
      <c r="O17" s="20">
        <f t="shared" si="1"/>
        <v>332.375</v>
      </c>
    </row>
    <row r="18" spans="1:15" ht="15">
      <c r="A18" s="2">
        <v>15</v>
      </c>
      <c r="B18" s="10">
        <v>178945</v>
      </c>
      <c r="C18" s="5" t="s">
        <v>39</v>
      </c>
      <c r="D18" s="10">
        <v>8640</v>
      </c>
      <c r="E18" s="5" t="s">
        <v>40</v>
      </c>
      <c r="F18" s="18">
        <v>291</v>
      </c>
      <c r="G18" s="18">
        <v>314</v>
      </c>
      <c r="H18" s="18">
        <v>316</v>
      </c>
      <c r="I18" s="18">
        <v>337</v>
      </c>
      <c r="J18" s="18">
        <v>316</v>
      </c>
      <c r="K18" s="18">
        <v>322</v>
      </c>
      <c r="L18" s="18">
        <v>331</v>
      </c>
      <c r="M18" s="18">
        <v>326</v>
      </c>
      <c r="N18" s="19">
        <f t="shared" si="0"/>
        <v>2553</v>
      </c>
      <c r="O18" s="20">
        <f t="shared" si="1"/>
        <v>319.125</v>
      </c>
    </row>
    <row r="19" spans="1:15" ht="15">
      <c r="A19" s="2">
        <v>16</v>
      </c>
      <c r="B19" s="2">
        <v>189146</v>
      </c>
      <c r="C19" s="6" t="s">
        <v>56</v>
      </c>
      <c r="D19" s="12">
        <v>8770</v>
      </c>
      <c r="E19" s="5" t="s">
        <v>59</v>
      </c>
      <c r="F19" s="18">
        <v>274</v>
      </c>
      <c r="G19" s="18">
        <v>299</v>
      </c>
      <c r="H19" s="18">
        <v>291</v>
      </c>
      <c r="I19" s="18">
        <v>311</v>
      </c>
      <c r="J19" s="18">
        <v>316</v>
      </c>
      <c r="K19" s="18">
        <v>313</v>
      </c>
      <c r="L19" s="18">
        <v>307</v>
      </c>
      <c r="M19" s="18">
        <v>291</v>
      </c>
      <c r="N19" s="19">
        <f t="shared" si="0"/>
        <v>2402</v>
      </c>
      <c r="O19" s="20">
        <f t="shared" si="1"/>
        <v>300.25</v>
      </c>
    </row>
    <row r="20" spans="1:15" ht="15">
      <c r="A20" s="2">
        <v>17</v>
      </c>
      <c r="B20" s="2">
        <v>189101</v>
      </c>
      <c r="C20" s="6" t="s">
        <v>55</v>
      </c>
      <c r="D20" s="12">
        <v>8770</v>
      </c>
      <c r="E20" s="5" t="s">
        <v>59</v>
      </c>
      <c r="F20" s="18">
        <v>283</v>
      </c>
      <c r="G20" s="18">
        <v>0</v>
      </c>
      <c r="H20" s="18">
        <v>317</v>
      </c>
      <c r="I20" s="18">
        <v>335</v>
      </c>
      <c r="J20" s="18">
        <v>313</v>
      </c>
      <c r="K20" s="18">
        <v>324</v>
      </c>
      <c r="L20" s="18">
        <v>328</v>
      </c>
      <c r="M20" s="18">
        <v>330</v>
      </c>
      <c r="N20" s="19">
        <f t="shared" si="0"/>
        <v>2230</v>
      </c>
      <c r="O20" s="20">
        <f>AVERAGE(F20,H20:M20)</f>
        <v>318.57142857142856</v>
      </c>
    </row>
    <row r="21" spans="1:15" ht="15">
      <c r="A21" s="2">
        <v>18</v>
      </c>
      <c r="B21" s="2">
        <v>71267</v>
      </c>
      <c r="C21" s="6" t="s">
        <v>18</v>
      </c>
      <c r="D21" s="10">
        <v>8290</v>
      </c>
      <c r="E21" s="5" t="s">
        <v>24</v>
      </c>
      <c r="F21" s="18">
        <v>247</v>
      </c>
      <c r="G21" s="18">
        <v>267</v>
      </c>
      <c r="H21" s="18">
        <v>260</v>
      </c>
      <c r="I21" s="18">
        <v>257</v>
      </c>
      <c r="J21" s="18">
        <v>209</v>
      </c>
      <c r="K21" s="18">
        <v>266</v>
      </c>
      <c r="L21" s="18">
        <v>266</v>
      </c>
      <c r="M21" s="18">
        <v>262</v>
      </c>
      <c r="N21" s="19">
        <f t="shared" si="0"/>
        <v>2034</v>
      </c>
      <c r="O21" s="20">
        <f>AVERAGE(F21:M21)</f>
        <v>254.25</v>
      </c>
    </row>
    <row r="23" spans="1:3" ht="15">
      <c r="A23" s="37" t="s">
        <v>102</v>
      </c>
      <c r="B23" s="37"/>
      <c r="C23" s="37"/>
    </row>
    <row r="24" spans="1:15" s="15" customFormat="1" ht="15">
      <c r="A24" s="16" t="s">
        <v>89</v>
      </c>
      <c r="B24" s="16" t="s">
        <v>86</v>
      </c>
      <c r="C24" s="17" t="s">
        <v>87</v>
      </c>
      <c r="D24" s="16" t="s">
        <v>90</v>
      </c>
      <c r="E24" s="17" t="s">
        <v>88</v>
      </c>
      <c r="F24" s="16" t="s">
        <v>91</v>
      </c>
      <c r="G24" s="16" t="s">
        <v>92</v>
      </c>
      <c r="H24" s="16" t="s">
        <v>93</v>
      </c>
      <c r="I24" s="16" t="s">
        <v>94</v>
      </c>
      <c r="J24" s="16" t="s">
        <v>95</v>
      </c>
      <c r="K24" s="16" t="s">
        <v>96</v>
      </c>
      <c r="L24" s="16" t="s">
        <v>97</v>
      </c>
      <c r="M24" s="16" t="s">
        <v>98</v>
      </c>
      <c r="N24" s="16" t="s">
        <v>99</v>
      </c>
      <c r="O24" s="16" t="s">
        <v>100</v>
      </c>
    </row>
    <row r="25" spans="1:15" ht="15">
      <c r="A25" s="2">
        <v>1</v>
      </c>
      <c r="B25" s="2">
        <v>110221</v>
      </c>
      <c r="C25" s="6" t="s">
        <v>72</v>
      </c>
      <c r="D25" s="12">
        <v>8825</v>
      </c>
      <c r="E25" s="5" t="s">
        <v>76</v>
      </c>
      <c r="F25" s="18">
        <v>357</v>
      </c>
      <c r="G25" s="18">
        <v>353</v>
      </c>
      <c r="H25" s="18">
        <v>354</v>
      </c>
      <c r="I25" s="18">
        <v>357</v>
      </c>
      <c r="J25" s="18">
        <v>347</v>
      </c>
      <c r="K25" s="18">
        <v>369</v>
      </c>
      <c r="L25" s="18">
        <v>361</v>
      </c>
      <c r="M25" s="18">
        <v>356</v>
      </c>
      <c r="N25" s="19">
        <f>SUM(F25:M25)</f>
        <v>2854</v>
      </c>
      <c r="O25" s="20">
        <f>AVERAGE(F25:M25)</f>
        <v>356.75</v>
      </c>
    </row>
    <row r="26" spans="1:15" ht="15">
      <c r="A26" s="2">
        <v>2</v>
      </c>
      <c r="B26" s="2">
        <v>179950</v>
      </c>
      <c r="C26" s="6" t="s">
        <v>51</v>
      </c>
      <c r="D26" s="11">
        <v>8770</v>
      </c>
      <c r="E26" s="5" t="s">
        <v>59</v>
      </c>
      <c r="F26" s="18">
        <v>342</v>
      </c>
      <c r="G26" s="18">
        <v>347</v>
      </c>
      <c r="H26" s="18">
        <v>344</v>
      </c>
      <c r="I26" s="18">
        <v>358</v>
      </c>
      <c r="J26" s="18">
        <v>357</v>
      </c>
      <c r="K26" s="18">
        <v>345</v>
      </c>
      <c r="L26" s="18">
        <v>333</v>
      </c>
      <c r="M26" s="18">
        <v>340</v>
      </c>
      <c r="N26" s="19">
        <f>SUM(F26:M26)</f>
        <v>2766</v>
      </c>
      <c r="O26" s="20">
        <f>AVERAGE(F26:M26)</f>
        <v>345.75</v>
      </c>
    </row>
    <row r="27" spans="1:15" ht="15">
      <c r="A27" s="2">
        <v>3</v>
      </c>
      <c r="B27" s="2">
        <v>169641</v>
      </c>
      <c r="C27" s="6" t="s">
        <v>22</v>
      </c>
      <c r="D27" s="10">
        <v>8290</v>
      </c>
      <c r="E27" s="5" t="s">
        <v>24</v>
      </c>
      <c r="F27" s="18">
        <v>337</v>
      </c>
      <c r="G27" s="18">
        <v>325</v>
      </c>
      <c r="H27" s="18">
        <v>351</v>
      </c>
      <c r="I27" s="18">
        <v>347</v>
      </c>
      <c r="J27" s="18">
        <v>349</v>
      </c>
      <c r="K27" s="18">
        <v>356</v>
      </c>
      <c r="L27" s="18">
        <v>348</v>
      </c>
      <c r="M27" s="18">
        <v>345</v>
      </c>
      <c r="N27" s="19">
        <f>SUM(F27:M27)</f>
        <v>2758</v>
      </c>
      <c r="O27" s="20">
        <f>AVERAGE(F27:M27)</f>
        <v>344.75</v>
      </c>
    </row>
    <row r="28" spans="1:15" ht="15">
      <c r="A28" s="2">
        <v>4</v>
      </c>
      <c r="B28" s="2">
        <v>147750</v>
      </c>
      <c r="C28" s="6" t="s">
        <v>73</v>
      </c>
      <c r="D28" s="12">
        <v>8825</v>
      </c>
      <c r="E28" s="5" t="s">
        <v>76</v>
      </c>
      <c r="F28" s="18">
        <v>333</v>
      </c>
      <c r="G28" s="18">
        <v>338</v>
      </c>
      <c r="H28" s="18">
        <v>342</v>
      </c>
      <c r="I28" s="21">
        <v>329</v>
      </c>
      <c r="J28" s="18">
        <v>343</v>
      </c>
      <c r="K28" s="21">
        <v>0</v>
      </c>
      <c r="L28" s="18">
        <v>0</v>
      </c>
      <c r="M28" s="18">
        <v>0</v>
      </c>
      <c r="N28" s="19">
        <f>SUM(F28:M28)</f>
        <v>1685</v>
      </c>
      <c r="O28" s="20">
        <f>AVERAGE(F28:J28)</f>
        <v>337</v>
      </c>
    </row>
    <row r="30" spans="1:3" ht="15">
      <c r="A30" s="37" t="s">
        <v>103</v>
      </c>
      <c r="B30" s="37"/>
      <c r="C30" s="37"/>
    </row>
    <row r="31" spans="1:15" ht="15">
      <c r="A31" s="16" t="s">
        <v>89</v>
      </c>
      <c r="B31" s="16" t="s">
        <v>86</v>
      </c>
      <c r="C31" s="17" t="s">
        <v>87</v>
      </c>
      <c r="D31" s="16" t="s">
        <v>90</v>
      </c>
      <c r="E31" s="17" t="s">
        <v>88</v>
      </c>
      <c r="F31" s="16" t="s">
        <v>91</v>
      </c>
      <c r="G31" s="16" t="s">
        <v>92</v>
      </c>
      <c r="H31" s="16" t="s">
        <v>93</v>
      </c>
      <c r="I31" s="16" t="s">
        <v>94</v>
      </c>
      <c r="J31" s="16" t="s">
        <v>95</v>
      </c>
      <c r="K31" s="16" t="s">
        <v>96</v>
      </c>
      <c r="L31" s="16" t="s">
        <v>97</v>
      </c>
      <c r="M31" s="16" t="s">
        <v>98</v>
      </c>
      <c r="N31" s="16" t="s">
        <v>99</v>
      </c>
      <c r="O31" s="16" t="s">
        <v>100</v>
      </c>
    </row>
    <row r="32" spans="1:15" s="15" customFormat="1" ht="15">
      <c r="A32" s="2">
        <v>1</v>
      </c>
      <c r="B32" s="2">
        <v>127416</v>
      </c>
      <c r="C32" s="6" t="s">
        <v>61</v>
      </c>
      <c r="D32" s="12">
        <v>8818</v>
      </c>
      <c r="E32" s="5" t="s">
        <v>66</v>
      </c>
      <c r="F32" s="18">
        <v>325</v>
      </c>
      <c r="G32" s="18">
        <v>343</v>
      </c>
      <c r="H32" s="18">
        <v>331</v>
      </c>
      <c r="I32" s="18">
        <v>330</v>
      </c>
      <c r="J32" s="18">
        <v>341</v>
      </c>
      <c r="K32" s="18">
        <v>330</v>
      </c>
      <c r="L32" s="18">
        <v>342</v>
      </c>
      <c r="M32" s="18">
        <v>335</v>
      </c>
      <c r="N32" s="19">
        <f aca="true" t="shared" si="2" ref="N32:N37">SUM(F32:M32)</f>
        <v>2677</v>
      </c>
      <c r="O32" s="20">
        <f>AVERAGE(F32,H32:M32)</f>
        <v>333.42857142857144</v>
      </c>
    </row>
    <row r="33" spans="1:15" ht="15">
      <c r="A33" s="2">
        <v>2</v>
      </c>
      <c r="B33" s="2">
        <v>159320</v>
      </c>
      <c r="C33" s="6" t="s">
        <v>49</v>
      </c>
      <c r="D33" s="12">
        <v>8770</v>
      </c>
      <c r="E33" s="5" t="s">
        <v>59</v>
      </c>
      <c r="F33" s="18">
        <v>315</v>
      </c>
      <c r="G33" s="18">
        <v>333</v>
      </c>
      <c r="H33" s="18">
        <v>343</v>
      </c>
      <c r="I33" s="18">
        <v>326</v>
      </c>
      <c r="J33" s="18">
        <v>338</v>
      </c>
      <c r="K33" s="18">
        <v>339</v>
      </c>
      <c r="L33" s="18">
        <v>326</v>
      </c>
      <c r="M33" s="18">
        <v>338</v>
      </c>
      <c r="N33" s="19">
        <f t="shared" si="2"/>
        <v>2658</v>
      </c>
      <c r="O33" s="20">
        <f>AVERAGE(F33:M33)</f>
        <v>332.25</v>
      </c>
    </row>
    <row r="34" spans="1:15" ht="15">
      <c r="A34" s="2">
        <v>3</v>
      </c>
      <c r="B34" s="2">
        <v>80461</v>
      </c>
      <c r="C34" s="9" t="s">
        <v>5</v>
      </c>
      <c r="D34" s="10">
        <v>8122</v>
      </c>
      <c r="E34" s="5" t="s">
        <v>15</v>
      </c>
      <c r="F34" s="18">
        <v>310</v>
      </c>
      <c r="G34" s="18">
        <v>307</v>
      </c>
      <c r="H34" s="18">
        <v>324</v>
      </c>
      <c r="I34" s="18">
        <v>320</v>
      </c>
      <c r="J34" s="18">
        <v>338</v>
      </c>
      <c r="K34" s="18">
        <v>310</v>
      </c>
      <c r="L34" s="18">
        <v>341</v>
      </c>
      <c r="M34" s="18">
        <v>317</v>
      </c>
      <c r="N34" s="19">
        <f t="shared" si="2"/>
        <v>2567</v>
      </c>
      <c r="O34" s="20">
        <f>AVERAGE(F34:M34)</f>
        <v>320.875</v>
      </c>
    </row>
    <row r="35" spans="1:15" ht="15">
      <c r="A35" s="2">
        <v>4</v>
      </c>
      <c r="B35" s="26">
        <v>193469</v>
      </c>
      <c r="C35" s="27" t="s">
        <v>11</v>
      </c>
      <c r="D35" s="33">
        <v>8122</v>
      </c>
      <c r="E35" s="29" t="s">
        <v>15</v>
      </c>
      <c r="F35" s="30">
        <v>282</v>
      </c>
      <c r="G35" s="30">
        <v>306</v>
      </c>
      <c r="H35" s="30">
        <v>294</v>
      </c>
      <c r="I35" s="30">
        <v>318</v>
      </c>
      <c r="J35" s="30">
        <v>0</v>
      </c>
      <c r="K35" s="30">
        <v>311</v>
      </c>
      <c r="L35" s="30">
        <v>336</v>
      </c>
      <c r="M35" s="30">
        <v>294</v>
      </c>
      <c r="N35" s="31">
        <f t="shared" si="2"/>
        <v>2141</v>
      </c>
      <c r="O35" s="32">
        <f>AVERAGE(F35:I35,K35:M35)</f>
        <v>305.85714285714283</v>
      </c>
    </row>
    <row r="36" spans="1:15" ht="15">
      <c r="A36" s="2">
        <v>5</v>
      </c>
      <c r="B36" s="2">
        <v>187102</v>
      </c>
      <c r="C36" s="6" t="s">
        <v>54</v>
      </c>
      <c r="D36" s="12">
        <v>8770</v>
      </c>
      <c r="E36" s="5" t="s">
        <v>59</v>
      </c>
      <c r="F36" s="18">
        <v>342</v>
      </c>
      <c r="G36" s="18">
        <v>0</v>
      </c>
      <c r="H36" s="18">
        <v>313</v>
      </c>
      <c r="I36" s="18">
        <v>334</v>
      </c>
      <c r="J36" s="18">
        <v>339</v>
      </c>
      <c r="K36" s="18">
        <v>344</v>
      </c>
      <c r="L36" s="18">
        <v>0</v>
      </c>
      <c r="M36" s="18">
        <v>0</v>
      </c>
      <c r="N36" s="19">
        <f t="shared" si="2"/>
        <v>1672</v>
      </c>
      <c r="O36" s="20">
        <f>AVERAGE(F36,H36:K36)</f>
        <v>334.4</v>
      </c>
    </row>
    <row r="37" spans="1:15" ht="15">
      <c r="A37" s="2">
        <v>6</v>
      </c>
      <c r="B37" s="26">
        <v>186338</v>
      </c>
      <c r="C37" s="27" t="s">
        <v>53</v>
      </c>
      <c r="D37" s="28">
        <v>8770</v>
      </c>
      <c r="E37" s="29" t="s">
        <v>59</v>
      </c>
      <c r="F37" s="30">
        <v>336</v>
      </c>
      <c r="G37" s="30">
        <v>0</v>
      </c>
      <c r="H37" s="30">
        <v>318</v>
      </c>
      <c r="I37" s="30">
        <v>334</v>
      </c>
      <c r="J37" s="30">
        <v>0</v>
      </c>
      <c r="K37" s="30">
        <v>313</v>
      </c>
      <c r="L37" s="30">
        <v>321</v>
      </c>
      <c r="M37" s="30">
        <v>0</v>
      </c>
      <c r="N37" s="31">
        <f t="shared" si="2"/>
        <v>1622</v>
      </c>
      <c r="O37" s="32">
        <f>AVERAGE(F37,H37:I37,K37:L37)</f>
        <v>324.4</v>
      </c>
    </row>
    <row r="39" spans="1:3" ht="15">
      <c r="A39" s="37" t="s">
        <v>104</v>
      </c>
      <c r="B39" s="37"/>
      <c r="C39" s="37"/>
    </row>
    <row r="40" spans="1:15" s="15" customFormat="1" ht="15">
      <c r="A40" s="16" t="s">
        <v>89</v>
      </c>
      <c r="B40" s="16" t="s">
        <v>86</v>
      </c>
      <c r="C40" s="17" t="s">
        <v>87</v>
      </c>
      <c r="D40" s="16" t="s">
        <v>90</v>
      </c>
      <c r="E40" s="17" t="s">
        <v>88</v>
      </c>
      <c r="F40" s="16" t="s">
        <v>91</v>
      </c>
      <c r="G40" s="16" t="s">
        <v>92</v>
      </c>
      <c r="H40" s="16" t="s">
        <v>93</v>
      </c>
      <c r="I40" s="16" t="s">
        <v>94</v>
      </c>
      <c r="J40" s="16" t="s">
        <v>95</v>
      </c>
      <c r="K40" s="16" t="s">
        <v>96</v>
      </c>
      <c r="L40" s="16" t="s">
        <v>97</v>
      </c>
      <c r="M40" s="16" t="s">
        <v>98</v>
      </c>
      <c r="N40" s="16" t="s">
        <v>99</v>
      </c>
      <c r="O40" s="16" t="s">
        <v>100</v>
      </c>
    </row>
    <row r="41" spans="1:15" ht="15">
      <c r="A41" s="10">
        <v>1</v>
      </c>
      <c r="B41" s="10">
        <v>163242</v>
      </c>
      <c r="C41" s="5" t="s">
        <v>32</v>
      </c>
      <c r="D41" s="10">
        <v>8600</v>
      </c>
      <c r="E41" s="5" t="s">
        <v>33</v>
      </c>
      <c r="F41" s="18">
        <v>365</v>
      </c>
      <c r="G41" s="18">
        <v>355</v>
      </c>
      <c r="H41" s="18">
        <v>356</v>
      </c>
      <c r="I41" s="21">
        <v>348</v>
      </c>
      <c r="J41" s="18">
        <v>362</v>
      </c>
      <c r="K41" s="18">
        <v>357</v>
      </c>
      <c r="L41" s="18">
        <v>367</v>
      </c>
      <c r="M41" s="18">
        <v>325</v>
      </c>
      <c r="N41" s="19">
        <f>SUM(F41:M41)</f>
        <v>2835</v>
      </c>
      <c r="O41" s="20">
        <f>AVERAGE(F41:M41)</f>
        <v>354.375</v>
      </c>
    </row>
    <row r="42" spans="1:15" ht="15">
      <c r="A42" s="10">
        <v>2</v>
      </c>
      <c r="B42" s="10">
        <v>179185</v>
      </c>
      <c r="C42" s="5" t="s">
        <v>35</v>
      </c>
      <c r="D42" s="10">
        <v>8630</v>
      </c>
      <c r="E42" s="5" t="s">
        <v>36</v>
      </c>
      <c r="F42" s="18">
        <v>348</v>
      </c>
      <c r="G42" s="18">
        <v>352</v>
      </c>
      <c r="H42" s="21">
        <v>344</v>
      </c>
      <c r="I42" s="18">
        <v>336</v>
      </c>
      <c r="J42" s="18">
        <v>316</v>
      </c>
      <c r="K42" s="18">
        <v>344</v>
      </c>
      <c r="L42" s="18">
        <v>351</v>
      </c>
      <c r="M42" s="18">
        <v>347</v>
      </c>
      <c r="N42" s="19">
        <f>SUM(F42:M42)</f>
        <v>2738</v>
      </c>
      <c r="O42" s="20">
        <f>AVERAGE(F42:M42)</f>
        <v>342.25</v>
      </c>
    </row>
    <row r="44" spans="1:3" ht="15">
      <c r="A44" s="37" t="s">
        <v>109</v>
      </c>
      <c r="B44" s="37"/>
      <c r="C44" s="37"/>
    </row>
    <row r="45" spans="1:15" s="15" customFormat="1" ht="15">
      <c r="A45" s="16" t="s">
        <v>89</v>
      </c>
      <c r="B45" s="16" t="s">
        <v>86</v>
      </c>
      <c r="C45" s="17" t="s">
        <v>87</v>
      </c>
      <c r="D45" s="16" t="s">
        <v>90</v>
      </c>
      <c r="E45" s="17" t="s">
        <v>88</v>
      </c>
      <c r="F45" s="16" t="s">
        <v>91</v>
      </c>
      <c r="G45" s="16" t="s">
        <v>92</v>
      </c>
      <c r="H45" s="16" t="s">
        <v>93</v>
      </c>
      <c r="I45" s="16" t="s">
        <v>94</v>
      </c>
      <c r="J45" s="16" t="s">
        <v>95</v>
      </c>
      <c r="K45" s="16" t="s">
        <v>96</v>
      </c>
      <c r="L45" s="16" t="s">
        <v>97</v>
      </c>
      <c r="M45" s="16" t="s">
        <v>98</v>
      </c>
      <c r="N45" s="16" t="s">
        <v>99</v>
      </c>
      <c r="O45" s="16" t="s">
        <v>100</v>
      </c>
    </row>
    <row r="46" spans="1:15" ht="15">
      <c r="A46" s="2">
        <v>1</v>
      </c>
      <c r="B46" s="2">
        <v>56382</v>
      </c>
      <c r="C46" s="6" t="s">
        <v>44</v>
      </c>
      <c r="D46" s="11">
        <v>8770</v>
      </c>
      <c r="E46" s="5" t="s">
        <v>59</v>
      </c>
      <c r="F46" s="18">
        <v>371</v>
      </c>
      <c r="G46" s="18">
        <v>368</v>
      </c>
      <c r="H46" s="18">
        <v>366</v>
      </c>
      <c r="I46" s="18">
        <v>361</v>
      </c>
      <c r="J46" s="18">
        <v>381</v>
      </c>
      <c r="K46" s="18">
        <v>371</v>
      </c>
      <c r="L46" s="18">
        <v>370</v>
      </c>
      <c r="M46" s="18">
        <v>372</v>
      </c>
      <c r="N46" s="19">
        <f aca="true" t="shared" si="3" ref="N46:N54">SUM(F46:M46)</f>
        <v>2960</v>
      </c>
      <c r="O46" s="20">
        <f aca="true" t="shared" si="4" ref="O46:O52">AVERAGE(F46:M46)</f>
        <v>370</v>
      </c>
    </row>
    <row r="47" spans="1:15" ht="15">
      <c r="A47" s="2">
        <v>2</v>
      </c>
      <c r="B47" s="2">
        <v>42356</v>
      </c>
      <c r="C47" s="6" t="s">
        <v>43</v>
      </c>
      <c r="D47" s="12">
        <v>8770</v>
      </c>
      <c r="E47" s="5" t="s">
        <v>59</v>
      </c>
      <c r="F47" s="18">
        <v>347</v>
      </c>
      <c r="G47" s="18">
        <v>356</v>
      </c>
      <c r="H47" s="18">
        <v>356</v>
      </c>
      <c r="I47" s="18">
        <v>353</v>
      </c>
      <c r="J47" s="18">
        <v>341</v>
      </c>
      <c r="K47" s="18">
        <v>355</v>
      </c>
      <c r="L47" s="18">
        <v>361</v>
      </c>
      <c r="M47" s="18">
        <v>361</v>
      </c>
      <c r="N47" s="19">
        <f t="shared" si="3"/>
        <v>2830</v>
      </c>
      <c r="O47" s="20">
        <f t="shared" si="4"/>
        <v>353.75</v>
      </c>
    </row>
    <row r="48" spans="1:15" ht="15">
      <c r="A48" s="2">
        <v>3</v>
      </c>
      <c r="B48" s="2">
        <v>57242</v>
      </c>
      <c r="C48" s="6" t="s">
        <v>45</v>
      </c>
      <c r="D48" s="12">
        <v>8770</v>
      </c>
      <c r="E48" s="5" t="s">
        <v>59</v>
      </c>
      <c r="F48" s="18">
        <v>355</v>
      </c>
      <c r="G48" s="18">
        <v>345</v>
      </c>
      <c r="H48" s="18">
        <v>349</v>
      </c>
      <c r="I48" s="18">
        <v>347</v>
      </c>
      <c r="J48" s="18">
        <v>336</v>
      </c>
      <c r="K48" s="18">
        <v>353</v>
      </c>
      <c r="L48" s="18">
        <v>345</v>
      </c>
      <c r="M48" s="18">
        <v>342</v>
      </c>
      <c r="N48" s="19">
        <f t="shared" si="3"/>
        <v>2772</v>
      </c>
      <c r="O48" s="20">
        <f t="shared" si="4"/>
        <v>346.5</v>
      </c>
    </row>
    <row r="49" spans="1:15" ht="15">
      <c r="A49" s="2">
        <v>4</v>
      </c>
      <c r="B49" s="2">
        <v>160059</v>
      </c>
      <c r="C49" s="9" t="s">
        <v>7</v>
      </c>
      <c r="D49" s="10">
        <v>8122</v>
      </c>
      <c r="E49" s="5" t="s">
        <v>15</v>
      </c>
      <c r="F49" s="18">
        <v>345</v>
      </c>
      <c r="G49" s="18">
        <v>344</v>
      </c>
      <c r="H49" s="18">
        <v>346</v>
      </c>
      <c r="I49" s="18">
        <v>349</v>
      </c>
      <c r="J49" s="18">
        <v>327</v>
      </c>
      <c r="K49" s="18">
        <v>342</v>
      </c>
      <c r="L49" s="18">
        <v>351</v>
      </c>
      <c r="M49" s="18">
        <v>347</v>
      </c>
      <c r="N49" s="19">
        <f t="shared" si="3"/>
        <v>2751</v>
      </c>
      <c r="O49" s="20">
        <f t="shared" si="4"/>
        <v>343.875</v>
      </c>
    </row>
    <row r="50" spans="1:15" ht="15">
      <c r="A50" s="2">
        <v>5</v>
      </c>
      <c r="B50" s="2">
        <v>61571</v>
      </c>
      <c r="C50" s="6" t="s">
        <v>46</v>
      </c>
      <c r="D50" s="12">
        <v>8770</v>
      </c>
      <c r="E50" s="5" t="s">
        <v>59</v>
      </c>
      <c r="F50" s="18">
        <v>343</v>
      </c>
      <c r="G50" s="18">
        <v>351</v>
      </c>
      <c r="H50" s="18">
        <v>317</v>
      </c>
      <c r="I50" s="18">
        <v>335</v>
      </c>
      <c r="J50" s="18">
        <v>348</v>
      </c>
      <c r="K50" s="18">
        <v>356</v>
      </c>
      <c r="L50" s="18">
        <v>335</v>
      </c>
      <c r="M50" s="18">
        <v>341</v>
      </c>
      <c r="N50" s="19">
        <f t="shared" si="3"/>
        <v>2726</v>
      </c>
      <c r="O50" s="20">
        <f t="shared" si="4"/>
        <v>340.75</v>
      </c>
    </row>
    <row r="51" spans="1:15" ht="15">
      <c r="A51" s="2">
        <v>6</v>
      </c>
      <c r="B51" s="10">
        <v>46412</v>
      </c>
      <c r="C51" s="5" t="s">
        <v>37</v>
      </c>
      <c r="D51" s="10">
        <v>8640</v>
      </c>
      <c r="E51" s="5" t="s">
        <v>40</v>
      </c>
      <c r="F51" s="18">
        <v>329</v>
      </c>
      <c r="G51" s="18">
        <v>326</v>
      </c>
      <c r="H51" s="18">
        <v>314</v>
      </c>
      <c r="I51" s="18">
        <v>304</v>
      </c>
      <c r="J51" s="18">
        <v>295</v>
      </c>
      <c r="K51" s="18">
        <v>301</v>
      </c>
      <c r="L51" s="18">
        <v>297</v>
      </c>
      <c r="M51" s="18">
        <v>311</v>
      </c>
      <c r="N51" s="19">
        <f t="shared" si="3"/>
        <v>2477</v>
      </c>
      <c r="O51" s="20">
        <f t="shared" si="4"/>
        <v>309.625</v>
      </c>
    </row>
    <row r="52" spans="1:15" s="5" customFormat="1" ht="15">
      <c r="A52" s="2">
        <v>7</v>
      </c>
      <c r="B52" s="2">
        <v>161024</v>
      </c>
      <c r="C52" s="6" t="s">
        <v>20</v>
      </c>
      <c r="D52" s="10">
        <v>8290</v>
      </c>
      <c r="E52" s="5" t="s">
        <v>24</v>
      </c>
      <c r="F52" s="18">
        <v>304</v>
      </c>
      <c r="G52" s="18">
        <v>294</v>
      </c>
      <c r="H52" s="18">
        <v>280</v>
      </c>
      <c r="I52" s="18">
        <v>295</v>
      </c>
      <c r="J52" s="18">
        <v>317</v>
      </c>
      <c r="K52" s="18">
        <v>290</v>
      </c>
      <c r="L52" s="18">
        <v>314</v>
      </c>
      <c r="M52" s="18">
        <v>300</v>
      </c>
      <c r="N52" s="19">
        <f t="shared" si="3"/>
        <v>2394</v>
      </c>
      <c r="O52" s="20">
        <f t="shared" si="4"/>
        <v>299.25</v>
      </c>
    </row>
    <row r="53" spans="1:15" ht="15">
      <c r="A53" s="2">
        <v>8</v>
      </c>
      <c r="B53" s="2">
        <v>132471</v>
      </c>
      <c r="C53" s="6" t="s">
        <v>2</v>
      </c>
      <c r="D53" s="10">
        <v>8029</v>
      </c>
      <c r="E53" s="5" t="s">
        <v>4</v>
      </c>
      <c r="F53" s="18">
        <v>345</v>
      </c>
      <c r="G53" s="18">
        <v>357</v>
      </c>
      <c r="H53" s="18">
        <v>354</v>
      </c>
      <c r="I53" s="18">
        <v>364</v>
      </c>
      <c r="J53" s="18">
        <v>350</v>
      </c>
      <c r="K53" s="18">
        <v>337</v>
      </c>
      <c r="L53" s="18">
        <v>359</v>
      </c>
      <c r="M53" s="18">
        <v>0</v>
      </c>
      <c r="N53" s="19">
        <f t="shared" si="3"/>
        <v>2466</v>
      </c>
      <c r="O53" s="20">
        <f>AVERAGE(F53:L53)</f>
        <v>352.2857142857143</v>
      </c>
    </row>
    <row r="54" spans="1:15" ht="15">
      <c r="A54" s="2">
        <v>9</v>
      </c>
      <c r="B54" s="2">
        <v>36588</v>
      </c>
      <c r="C54" s="6" t="s">
        <v>41</v>
      </c>
      <c r="D54" s="12">
        <v>8770</v>
      </c>
      <c r="E54" s="5" t="s">
        <v>59</v>
      </c>
      <c r="F54" s="18">
        <v>353</v>
      </c>
      <c r="G54" s="18">
        <v>0</v>
      </c>
      <c r="H54" s="18">
        <v>357</v>
      </c>
      <c r="I54" s="18">
        <v>343</v>
      </c>
      <c r="J54" s="18">
        <v>350</v>
      </c>
      <c r="K54" s="18">
        <v>349</v>
      </c>
      <c r="L54" s="18">
        <v>354</v>
      </c>
      <c r="M54" s="18">
        <v>0</v>
      </c>
      <c r="N54" s="19">
        <f t="shared" si="3"/>
        <v>2106</v>
      </c>
      <c r="O54" s="20">
        <f>AVERAGE(F54,H54:L54)</f>
        <v>351</v>
      </c>
    </row>
    <row r="55" spans="1:15" ht="15">
      <c r="A55" s="2">
        <v>10</v>
      </c>
      <c r="B55" s="2">
        <v>182288</v>
      </c>
      <c r="C55" s="6" t="s">
        <v>68</v>
      </c>
      <c r="D55" s="12">
        <v>8820</v>
      </c>
      <c r="E55" s="5" t="s">
        <v>71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18">
        <v>0</v>
      </c>
      <c r="N55" s="19">
        <v>0</v>
      </c>
      <c r="O55" s="20">
        <f>AVERAGE(F55:M55)</f>
        <v>0</v>
      </c>
    </row>
    <row r="57" spans="1:3" ht="15">
      <c r="A57" s="37" t="s">
        <v>105</v>
      </c>
      <c r="B57" s="37"/>
      <c r="C57" s="37"/>
    </row>
    <row r="58" spans="1:15" s="15" customFormat="1" ht="15">
      <c r="A58" s="16" t="s">
        <v>89</v>
      </c>
      <c r="B58" s="16" t="s">
        <v>86</v>
      </c>
      <c r="C58" s="17" t="s">
        <v>87</v>
      </c>
      <c r="D58" s="16" t="s">
        <v>90</v>
      </c>
      <c r="E58" s="17" t="s">
        <v>88</v>
      </c>
      <c r="F58" s="16" t="s">
        <v>91</v>
      </c>
      <c r="G58" s="16" t="s">
        <v>92</v>
      </c>
      <c r="H58" s="16" t="s">
        <v>93</v>
      </c>
      <c r="I58" s="16" t="s">
        <v>94</v>
      </c>
      <c r="J58" s="16" t="s">
        <v>95</v>
      </c>
      <c r="K58" s="16" t="s">
        <v>96</v>
      </c>
      <c r="L58" s="16" t="s">
        <v>97</v>
      </c>
      <c r="M58" s="16" t="s">
        <v>98</v>
      </c>
      <c r="N58" s="16" t="s">
        <v>99</v>
      </c>
      <c r="O58" s="16" t="s">
        <v>100</v>
      </c>
    </row>
    <row r="59" spans="1:15" ht="15">
      <c r="A59" s="7">
        <v>1</v>
      </c>
      <c r="B59" s="2">
        <v>165187</v>
      </c>
      <c r="C59" s="9" t="s">
        <v>27</v>
      </c>
      <c r="D59" s="10">
        <v>8400</v>
      </c>
      <c r="E59" s="5" t="s">
        <v>29</v>
      </c>
      <c r="F59" s="18">
        <v>338</v>
      </c>
      <c r="G59" s="18">
        <v>347</v>
      </c>
      <c r="H59" s="18">
        <v>349</v>
      </c>
      <c r="I59" s="18">
        <v>358</v>
      </c>
      <c r="J59" s="18">
        <v>356</v>
      </c>
      <c r="K59" s="18">
        <v>353</v>
      </c>
      <c r="L59" s="18">
        <v>341</v>
      </c>
      <c r="M59" s="18">
        <v>350</v>
      </c>
      <c r="N59" s="19">
        <f aca="true" t="shared" si="5" ref="N59:N69">SUM(F59:M59)</f>
        <v>2792</v>
      </c>
      <c r="O59" s="20">
        <f aca="true" t="shared" si="6" ref="O59:O65">AVERAGE(F59:M59)</f>
        <v>349</v>
      </c>
    </row>
    <row r="60" spans="1:15" ht="15">
      <c r="A60" s="7">
        <v>2</v>
      </c>
      <c r="B60" s="2">
        <v>80851</v>
      </c>
      <c r="C60" s="6" t="s">
        <v>60</v>
      </c>
      <c r="D60" s="12">
        <v>8818</v>
      </c>
      <c r="E60" s="5" t="s">
        <v>66</v>
      </c>
      <c r="F60" s="18">
        <v>340</v>
      </c>
      <c r="G60" s="18">
        <v>334</v>
      </c>
      <c r="H60" s="18">
        <v>334</v>
      </c>
      <c r="I60" s="18">
        <v>325</v>
      </c>
      <c r="J60" s="18">
        <v>323</v>
      </c>
      <c r="K60" s="18">
        <v>339</v>
      </c>
      <c r="L60" s="18">
        <v>349</v>
      </c>
      <c r="M60" s="18">
        <v>329</v>
      </c>
      <c r="N60" s="19">
        <f t="shared" si="5"/>
        <v>2673</v>
      </c>
      <c r="O60" s="20">
        <f t="shared" si="6"/>
        <v>334.125</v>
      </c>
    </row>
    <row r="61" spans="1:15" ht="15">
      <c r="A61" s="7">
        <v>3</v>
      </c>
      <c r="B61" s="2">
        <v>158390</v>
      </c>
      <c r="C61" s="6" t="s">
        <v>19</v>
      </c>
      <c r="D61" s="10">
        <v>8290</v>
      </c>
      <c r="E61" s="5" t="s">
        <v>24</v>
      </c>
      <c r="F61" s="18">
        <v>336</v>
      </c>
      <c r="G61" s="18">
        <v>310</v>
      </c>
      <c r="H61" s="18">
        <v>318</v>
      </c>
      <c r="I61" s="18">
        <v>338</v>
      </c>
      <c r="J61" s="18">
        <v>338</v>
      </c>
      <c r="K61" s="18">
        <v>325</v>
      </c>
      <c r="L61" s="18">
        <v>339</v>
      </c>
      <c r="M61" s="18">
        <v>338</v>
      </c>
      <c r="N61" s="19">
        <f t="shared" si="5"/>
        <v>2642</v>
      </c>
      <c r="O61" s="20">
        <f t="shared" si="6"/>
        <v>330.25</v>
      </c>
    </row>
    <row r="62" spans="1:15" ht="15">
      <c r="A62" s="7">
        <v>4</v>
      </c>
      <c r="B62" s="2">
        <v>101293</v>
      </c>
      <c r="C62" s="6" t="s">
        <v>77</v>
      </c>
      <c r="D62" s="12">
        <v>8900</v>
      </c>
      <c r="E62" s="5" t="s">
        <v>79</v>
      </c>
      <c r="F62" s="18">
        <v>330</v>
      </c>
      <c r="G62" s="18">
        <v>325</v>
      </c>
      <c r="H62" s="18">
        <v>332</v>
      </c>
      <c r="I62" s="18">
        <v>324</v>
      </c>
      <c r="J62" s="18">
        <v>335</v>
      </c>
      <c r="K62" s="18">
        <v>335</v>
      </c>
      <c r="L62" s="18">
        <v>332</v>
      </c>
      <c r="M62" s="18">
        <v>328</v>
      </c>
      <c r="N62" s="19">
        <f t="shared" si="5"/>
        <v>2641</v>
      </c>
      <c r="O62" s="20">
        <f t="shared" si="6"/>
        <v>330.125</v>
      </c>
    </row>
    <row r="63" spans="1:15" ht="15">
      <c r="A63" s="7">
        <v>5</v>
      </c>
      <c r="B63" s="2">
        <v>193467</v>
      </c>
      <c r="C63" s="6" t="s">
        <v>9</v>
      </c>
      <c r="D63" s="10">
        <v>8122</v>
      </c>
      <c r="E63" s="5" t="s">
        <v>15</v>
      </c>
      <c r="F63" s="18">
        <v>306</v>
      </c>
      <c r="G63" s="18">
        <v>337</v>
      </c>
      <c r="H63" s="18">
        <v>324</v>
      </c>
      <c r="I63" s="18">
        <v>324</v>
      </c>
      <c r="J63" s="18">
        <v>338</v>
      </c>
      <c r="K63" s="18">
        <v>326</v>
      </c>
      <c r="L63" s="18">
        <v>341</v>
      </c>
      <c r="M63" s="18">
        <v>319</v>
      </c>
      <c r="N63" s="19">
        <f t="shared" si="5"/>
        <v>2615</v>
      </c>
      <c r="O63" s="20">
        <f t="shared" si="6"/>
        <v>326.875</v>
      </c>
    </row>
    <row r="64" spans="1:15" ht="15">
      <c r="A64" s="7">
        <v>6</v>
      </c>
      <c r="B64" s="2">
        <v>41519</v>
      </c>
      <c r="C64" s="6" t="s">
        <v>42</v>
      </c>
      <c r="D64" s="12">
        <v>8770</v>
      </c>
      <c r="E64" s="5" t="s">
        <v>59</v>
      </c>
      <c r="F64" s="18">
        <v>276</v>
      </c>
      <c r="G64" s="18">
        <v>297</v>
      </c>
      <c r="H64" s="18">
        <v>298</v>
      </c>
      <c r="I64" s="18">
        <v>325</v>
      </c>
      <c r="J64" s="18">
        <v>295</v>
      </c>
      <c r="K64" s="18">
        <v>267</v>
      </c>
      <c r="L64" s="18">
        <v>301</v>
      </c>
      <c r="M64" s="18">
        <v>286</v>
      </c>
      <c r="N64" s="19">
        <f t="shared" si="5"/>
        <v>2345</v>
      </c>
      <c r="O64" s="20">
        <f t="shared" si="6"/>
        <v>293.125</v>
      </c>
    </row>
    <row r="65" spans="1:15" s="5" customFormat="1" ht="15">
      <c r="A65" s="7">
        <v>7</v>
      </c>
      <c r="B65" s="2">
        <v>132785</v>
      </c>
      <c r="C65" s="6" t="s">
        <v>48</v>
      </c>
      <c r="D65" s="12">
        <v>8770</v>
      </c>
      <c r="E65" s="5" t="s">
        <v>59</v>
      </c>
      <c r="F65" s="18">
        <v>265</v>
      </c>
      <c r="G65" s="18">
        <v>235</v>
      </c>
      <c r="H65" s="18">
        <v>275</v>
      </c>
      <c r="I65" s="18">
        <v>287</v>
      </c>
      <c r="J65" s="18">
        <v>267</v>
      </c>
      <c r="K65" s="18">
        <v>250</v>
      </c>
      <c r="L65" s="18">
        <v>278</v>
      </c>
      <c r="M65" s="18">
        <v>245</v>
      </c>
      <c r="N65" s="19">
        <f t="shared" si="5"/>
        <v>2102</v>
      </c>
      <c r="O65" s="20">
        <f t="shared" si="6"/>
        <v>262.75</v>
      </c>
    </row>
    <row r="66" spans="1:15" ht="15">
      <c r="A66" s="7">
        <v>8</v>
      </c>
      <c r="B66" s="2">
        <v>174158</v>
      </c>
      <c r="C66" s="6" t="s">
        <v>50</v>
      </c>
      <c r="D66" s="12">
        <v>8770</v>
      </c>
      <c r="E66" s="5" t="s">
        <v>59</v>
      </c>
      <c r="F66" s="18">
        <v>306</v>
      </c>
      <c r="G66" s="18">
        <v>336</v>
      </c>
      <c r="H66" s="18">
        <v>345</v>
      </c>
      <c r="I66" s="18">
        <v>338</v>
      </c>
      <c r="J66" s="18">
        <v>0</v>
      </c>
      <c r="K66" s="18">
        <v>312</v>
      </c>
      <c r="L66" s="18">
        <v>335</v>
      </c>
      <c r="M66" s="18">
        <v>297</v>
      </c>
      <c r="N66" s="19">
        <f t="shared" si="5"/>
        <v>2269</v>
      </c>
      <c r="O66" s="20">
        <f>AVERAGE(F66:I66,K66:M66)</f>
        <v>324.14285714285717</v>
      </c>
    </row>
    <row r="67" spans="1:15" ht="15">
      <c r="A67" s="7">
        <v>9</v>
      </c>
      <c r="B67" s="2">
        <v>182718</v>
      </c>
      <c r="C67" s="6" t="s">
        <v>63</v>
      </c>
      <c r="D67" s="12">
        <v>8818</v>
      </c>
      <c r="E67" s="5" t="s">
        <v>66</v>
      </c>
      <c r="F67" s="18">
        <v>314</v>
      </c>
      <c r="G67" s="18">
        <v>287</v>
      </c>
      <c r="H67" s="18">
        <v>300</v>
      </c>
      <c r="I67" s="18">
        <v>294</v>
      </c>
      <c r="J67" s="21">
        <v>0</v>
      </c>
      <c r="K67" s="21">
        <v>336</v>
      </c>
      <c r="L67" s="18">
        <v>255</v>
      </c>
      <c r="M67" s="18">
        <v>233</v>
      </c>
      <c r="N67" s="19">
        <f t="shared" si="5"/>
        <v>2019</v>
      </c>
      <c r="O67" s="20">
        <f>AVERAGE(F67:I67,K67:M67)</f>
        <v>288.42857142857144</v>
      </c>
    </row>
    <row r="68" spans="1:15" ht="15">
      <c r="A68" s="7">
        <v>10</v>
      </c>
      <c r="B68" s="2">
        <v>152581</v>
      </c>
      <c r="C68" s="9" t="s">
        <v>6</v>
      </c>
      <c r="D68" s="10">
        <v>8122</v>
      </c>
      <c r="E68" s="5" t="s">
        <v>15</v>
      </c>
      <c r="F68" s="18">
        <v>280</v>
      </c>
      <c r="G68" s="18">
        <v>274</v>
      </c>
      <c r="H68" s="18">
        <v>296</v>
      </c>
      <c r="I68" s="18">
        <v>322</v>
      </c>
      <c r="J68" s="18">
        <v>286</v>
      </c>
      <c r="K68" s="18">
        <v>250</v>
      </c>
      <c r="L68" s="18">
        <v>287</v>
      </c>
      <c r="M68" s="18">
        <v>0</v>
      </c>
      <c r="N68" s="19">
        <f t="shared" si="5"/>
        <v>1995</v>
      </c>
      <c r="O68" s="20">
        <f>AVERAGE(F68:L68)</f>
        <v>285</v>
      </c>
    </row>
    <row r="69" spans="1:15" ht="15">
      <c r="A69" s="7">
        <v>11</v>
      </c>
      <c r="B69" s="2">
        <v>68633</v>
      </c>
      <c r="C69" s="6" t="s">
        <v>47</v>
      </c>
      <c r="D69" s="11">
        <v>8770</v>
      </c>
      <c r="E69" s="5" t="s">
        <v>59</v>
      </c>
      <c r="F69" s="18">
        <v>329</v>
      </c>
      <c r="G69" s="18">
        <v>302</v>
      </c>
      <c r="H69" s="18">
        <v>331</v>
      </c>
      <c r="I69" s="18">
        <v>312</v>
      </c>
      <c r="J69" s="21">
        <v>0</v>
      </c>
      <c r="K69" s="21">
        <v>0</v>
      </c>
      <c r="L69" s="18">
        <v>0</v>
      </c>
      <c r="M69" s="18">
        <v>0</v>
      </c>
      <c r="N69" s="19">
        <f t="shared" si="5"/>
        <v>1274</v>
      </c>
      <c r="O69" s="20">
        <f>AVERAGE(F69:I69)</f>
        <v>318.5</v>
      </c>
    </row>
    <row r="71" spans="1:3" ht="15">
      <c r="A71" s="37" t="s">
        <v>106</v>
      </c>
      <c r="B71" s="37"/>
      <c r="C71" s="37"/>
    </row>
    <row r="72" spans="1:15" s="15" customFormat="1" ht="15">
      <c r="A72" s="16" t="s">
        <v>89</v>
      </c>
      <c r="B72" s="16" t="s">
        <v>86</v>
      </c>
      <c r="C72" s="17" t="s">
        <v>87</v>
      </c>
      <c r="D72" s="16" t="s">
        <v>90</v>
      </c>
      <c r="E72" s="17" t="s">
        <v>88</v>
      </c>
      <c r="F72" s="16" t="s">
        <v>91</v>
      </c>
      <c r="G72" s="16" t="s">
        <v>92</v>
      </c>
      <c r="H72" s="16" t="s">
        <v>93</v>
      </c>
      <c r="I72" s="16" t="s">
        <v>94</v>
      </c>
      <c r="J72" s="16" t="s">
        <v>95</v>
      </c>
      <c r="K72" s="16" t="s">
        <v>96</v>
      </c>
      <c r="L72" s="16" t="s">
        <v>97</v>
      </c>
      <c r="M72" s="16" t="s">
        <v>98</v>
      </c>
      <c r="N72" s="16" t="s">
        <v>99</v>
      </c>
      <c r="O72" s="16" t="s">
        <v>100</v>
      </c>
    </row>
    <row r="73" spans="1:15" ht="15">
      <c r="A73" s="2">
        <v>1</v>
      </c>
      <c r="B73" s="2">
        <v>193468</v>
      </c>
      <c r="C73" s="6" t="s">
        <v>10</v>
      </c>
      <c r="D73" s="10">
        <v>8122</v>
      </c>
      <c r="E73" s="5" t="s">
        <v>15</v>
      </c>
      <c r="F73" s="18">
        <v>324</v>
      </c>
      <c r="G73" s="18">
        <v>319</v>
      </c>
      <c r="H73" s="18">
        <v>328</v>
      </c>
      <c r="I73" s="18">
        <v>335</v>
      </c>
      <c r="J73" s="18">
        <v>341</v>
      </c>
      <c r="K73" s="18">
        <v>349</v>
      </c>
      <c r="L73" s="18">
        <v>352</v>
      </c>
      <c r="M73" s="18">
        <v>322</v>
      </c>
      <c r="N73" s="19">
        <f>SUM(F73:M73)</f>
        <v>2670</v>
      </c>
      <c r="O73" s="20">
        <f>AVERAGE(F73:M73)</f>
        <v>333.75</v>
      </c>
    </row>
    <row r="74" spans="1:15" s="5" customFormat="1" ht="15">
      <c r="A74" s="2">
        <v>2</v>
      </c>
      <c r="B74" s="2">
        <v>190329</v>
      </c>
      <c r="C74" s="6" t="s">
        <v>8</v>
      </c>
      <c r="D74" s="10">
        <v>8122</v>
      </c>
      <c r="E74" s="5" t="s">
        <v>15</v>
      </c>
      <c r="F74" s="18">
        <v>287</v>
      </c>
      <c r="G74" s="21">
        <v>279</v>
      </c>
      <c r="H74" s="21">
        <v>311</v>
      </c>
      <c r="I74" s="18">
        <v>319</v>
      </c>
      <c r="J74" s="18">
        <v>312</v>
      </c>
      <c r="K74" s="18">
        <v>320</v>
      </c>
      <c r="L74" s="18">
        <v>334</v>
      </c>
      <c r="M74" s="18">
        <v>320</v>
      </c>
      <c r="N74" s="19">
        <f>SUM(F74:M74)</f>
        <v>2482</v>
      </c>
      <c r="O74" s="20">
        <f>AVERAGE(F74:M74)</f>
        <v>310.25</v>
      </c>
    </row>
    <row r="75" spans="1:15" ht="15">
      <c r="A75" s="10">
        <v>3</v>
      </c>
      <c r="B75" s="10">
        <v>178789</v>
      </c>
      <c r="C75" s="5" t="s">
        <v>82</v>
      </c>
      <c r="D75" s="12">
        <v>8983</v>
      </c>
      <c r="E75" s="5" t="s">
        <v>83</v>
      </c>
      <c r="F75" s="18">
        <v>320</v>
      </c>
      <c r="G75" s="18">
        <v>316</v>
      </c>
      <c r="H75" s="18">
        <v>320</v>
      </c>
      <c r="I75" s="18">
        <v>311</v>
      </c>
      <c r="J75" s="18">
        <v>333</v>
      </c>
      <c r="K75" s="35">
        <v>324</v>
      </c>
      <c r="L75" s="18">
        <v>324</v>
      </c>
      <c r="M75" s="18">
        <v>0</v>
      </c>
      <c r="N75" s="19">
        <f>SUM(F75:M75)</f>
        <v>2248</v>
      </c>
      <c r="O75" s="20">
        <f>AVERAGE(F75:L75)</f>
        <v>321.14285714285717</v>
      </c>
    </row>
    <row r="77" spans="1:15" ht="15">
      <c r="A77" s="2"/>
      <c r="B77" s="2"/>
      <c r="C77" s="6"/>
      <c r="D77" s="10"/>
      <c r="E77" s="5"/>
      <c r="F77" s="18"/>
      <c r="G77" s="18"/>
      <c r="H77" s="18"/>
      <c r="I77" s="18"/>
      <c r="J77" s="18"/>
      <c r="K77" s="18"/>
      <c r="L77" s="18"/>
      <c r="M77" s="18"/>
      <c r="N77" s="19"/>
      <c r="O77" s="20"/>
    </row>
    <row r="78" spans="1:15" s="5" customFormat="1" ht="15">
      <c r="A78" s="2"/>
      <c r="B78" s="2"/>
      <c r="C78" s="6"/>
      <c r="D78" s="10"/>
      <c r="F78" s="18"/>
      <c r="G78" s="18"/>
      <c r="H78" s="18"/>
      <c r="I78" s="18"/>
      <c r="J78" s="18"/>
      <c r="K78" s="18"/>
      <c r="L78" s="18"/>
      <c r="M78" s="18"/>
      <c r="N78" s="19"/>
      <c r="O78" s="20"/>
    </row>
    <row r="79" spans="1:15" ht="15">
      <c r="A79" s="2"/>
      <c r="B79" s="2"/>
      <c r="C79" s="6"/>
      <c r="D79" s="10"/>
      <c r="E79" s="5"/>
      <c r="F79" s="18"/>
      <c r="G79" s="18"/>
      <c r="H79" s="18"/>
      <c r="I79" s="18"/>
      <c r="J79" s="18"/>
      <c r="K79" s="18"/>
      <c r="L79" s="18"/>
      <c r="M79" s="18"/>
      <c r="N79" s="19"/>
      <c r="O79" s="20"/>
    </row>
    <row r="80" spans="1:15" ht="15">
      <c r="A80" s="10"/>
      <c r="B80" s="10"/>
      <c r="C80" s="5"/>
      <c r="D80" s="12"/>
      <c r="E80" s="5"/>
      <c r="F80" s="18"/>
      <c r="G80" s="18"/>
      <c r="H80" s="18"/>
      <c r="I80" s="18"/>
      <c r="J80" s="18"/>
      <c r="K80" s="18"/>
      <c r="L80" s="18"/>
      <c r="M80" s="18"/>
      <c r="N80" s="19"/>
      <c r="O80" s="20"/>
    </row>
    <row r="81" spans="1:3" ht="15">
      <c r="A81" s="37" t="s">
        <v>111</v>
      </c>
      <c r="B81" s="37"/>
      <c r="C81" s="37"/>
    </row>
    <row r="82" spans="1:15" s="15" customFormat="1" ht="15">
      <c r="A82" s="16" t="s">
        <v>89</v>
      </c>
      <c r="B82" s="16" t="s">
        <v>86</v>
      </c>
      <c r="C82" s="17" t="s">
        <v>87</v>
      </c>
      <c r="D82" s="16" t="s">
        <v>90</v>
      </c>
      <c r="E82" s="17" t="s">
        <v>88</v>
      </c>
      <c r="F82" s="16" t="s">
        <v>91</v>
      </c>
      <c r="G82" s="16" t="s">
        <v>92</v>
      </c>
      <c r="H82" s="16" t="s">
        <v>93</v>
      </c>
      <c r="I82" s="16" t="s">
        <v>94</v>
      </c>
      <c r="J82" s="16" t="s">
        <v>95</v>
      </c>
      <c r="K82" s="16" t="s">
        <v>96</v>
      </c>
      <c r="L82" s="16" t="s">
        <v>97</v>
      </c>
      <c r="M82" s="16" t="s">
        <v>98</v>
      </c>
      <c r="N82" s="16" t="s">
        <v>99</v>
      </c>
      <c r="O82" s="16" t="s">
        <v>100</v>
      </c>
    </row>
    <row r="83" spans="1:15" ht="15">
      <c r="A83" s="10">
        <v>1</v>
      </c>
      <c r="B83" s="10">
        <v>189385</v>
      </c>
      <c r="C83" s="5" t="s">
        <v>112</v>
      </c>
      <c r="D83" s="12">
        <v>8825</v>
      </c>
      <c r="E83" s="5" t="s">
        <v>76</v>
      </c>
      <c r="F83" s="18">
        <v>197</v>
      </c>
      <c r="G83" s="18">
        <v>229</v>
      </c>
      <c r="H83" s="18">
        <v>249</v>
      </c>
      <c r="I83" s="18">
        <v>229</v>
      </c>
      <c r="J83" s="18">
        <v>254</v>
      </c>
      <c r="K83" s="18">
        <v>307</v>
      </c>
      <c r="L83" s="18">
        <v>298</v>
      </c>
      <c r="M83" s="18">
        <v>285</v>
      </c>
      <c r="N83" s="19">
        <f>SUM(F83:M83)</f>
        <v>2048</v>
      </c>
      <c r="O83" s="20">
        <f>AVERAGE(F83:M83)</f>
        <v>256</v>
      </c>
    </row>
    <row r="85" spans="1:15" s="15" customFormat="1" ht="15">
      <c r="A85" s="36" t="s">
        <v>108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3" ht="15">
      <c r="A86" s="37" t="s">
        <v>107</v>
      </c>
      <c r="B86" s="37"/>
      <c r="C86" s="37"/>
    </row>
    <row r="87" spans="1:15" s="15" customFormat="1" ht="15">
      <c r="A87" s="16" t="s">
        <v>89</v>
      </c>
      <c r="B87" s="16" t="s">
        <v>86</v>
      </c>
      <c r="C87" s="17" t="s">
        <v>87</v>
      </c>
      <c r="D87" s="16" t="s">
        <v>90</v>
      </c>
      <c r="E87" s="17" t="s">
        <v>88</v>
      </c>
      <c r="F87" s="16" t="s">
        <v>91</v>
      </c>
      <c r="G87" s="16" t="s">
        <v>92</v>
      </c>
      <c r="H87" s="16" t="s">
        <v>93</v>
      </c>
      <c r="I87" s="16" t="s">
        <v>94</v>
      </c>
      <c r="J87" s="16" t="s">
        <v>95</v>
      </c>
      <c r="K87" s="16" t="s">
        <v>96</v>
      </c>
      <c r="L87" s="16" t="s">
        <v>97</v>
      </c>
      <c r="M87" s="16" t="s">
        <v>98</v>
      </c>
      <c r="N87" s="16" t="s">
        <v>99</v>
      </c>
      <c r="O87" s="16" t="s">
        <v>100</v>
      </c>
    </row>
    <row r="88" spans="1:15" ht="15">
      <c r="A88" s="2">
        <v>1</v>
      </c>
      <c r="B88" s="10">
        <v>54652</v>
      </c>
      <c r="C88" s="5" t="s">
        <v>75</v>
      </c>
      <c r="D88" s="12">
        <v>8825</v>
      </c>
      <c r="E88" s="5" t="s">
        <v>76</v>
      </c>
      <c r="F88" s="18">
        <v>386</v>
      </c>
      <c r="G88" s="18">
        <v>389</v>
      </c>
      <c r="H88" s="18">
        <v>385</v>
      </c>
      <c r="I88" s="18">
        <v>384</v>
      </c>
      <c r="J88" s="18">
        <v>391</v>
      </c>
      <c r="K88" s="18">
        <v>385</v>
      </c>
      <c r="L88" s="18">
        <v>378</v>
      </c>
      <c r="M88" s="18">
        <v>389</v>
      </c>
      <c r="N88" s="19">
        <f aca="true" t="shared" si="7" ref="N88:N102">SUM(F88:M88)</f>
        <v>3087</v>
      </c>
      <c r="O88" s="20">
        <f aca="true" t="shared" si="8" ref="O88:O97">AVERAGE(F88:M88)</f>
        <v>385.875</v>
      </c>
    </row>
    <row r="89" spans="1:15" ht="15">
      <c r="A89" s="2">
        <v>2</v>
      </c>
      <c r="B89" s="2">
        <v>138579</v>
      </c>
      <c r="C89" s="6" t="s">
        <v>14</v>
      </c>
      <c r="D89" s="10">
        <v>8122</v>
      </c>
      <c r="E89" s="5" t="s">
        <v>15</v>
      </c>
      <c r="F89" s="18">
        <v>386</v>
      </c>
      <c r="G89" s="18">
        <v>372</v>
      </c>
      <c r="H89" s="18">
        <v>388</v>
      </c>
      <c r="I89" s="18">
        <v>384</v>
      </c>
      <c r="J89" s="21">
        <v>385</v>
      </c>
      <c r="K89" s="18">
        <v>383</v>
      </c>
      <c r="L89" s="18">
        <v>387</v>
      </c>
      <c r="M89" s="18">
        <v>385</v>
      </c>
      <c r="N89" s="19">
        <f t="shared" si="7"/>
        <v>3070</v>
      </c>
      <c r="O89" s="20">
        <f t="shared" si="8"/>
        <v>383.75</v>
      </c>
    </row>
    <row r="90" spans="1:15" ht="15">
      <c r="A90" s="2">
        <v>3</v>
      </c>
      <c r="B90" s="10">
        <v>167263</v>
      </c>
      <c r="C90" s="5" t="s">
        <v>65</v>
      </c>
      <c r="D90" s="11">
        <v>8818</v>
      </c>
      <c r="E90" s="5" t="s">
        <v>66</v>
      </c>
      <c r="F90" s="18">
        <v>373</v>
      </c>
      <c r="G90" s="18">
        <v>377</v>
      </c>
      <c r="H90" s="18">
        <v>381</v>
      </c>
      <c r="I90" s="18">
        <v>379</v>
      </c>
      <c r="J90" s="18">
        <v>387</v>
      </c>
      <c r="K90" s="18">
        <v>373</v>
      </c>
      <c r="L90" s="18">
        <v>369</v>
      </c>
      <c r="M90" s="18">
        <v>376</v>
      </c>
      <c r="N90" s="19">
        <f t="shared" si="7"/>
        <v>3015</v>
      </c>
      <c r="O90" s="20">
        <f t="shared" si="8"/>
        <v>376.875</v>
      </c>
    </row>
    <row r="91" spans="1:15" ht="15">
      <c r="A91" s="2">
        <v>4</v>
      </c>
      <c r="B91" s="10">
        <v>40784</v>
      </c>
      <c r="C91" s="5" t="s">
        <v>57</v>
      </c>
      <c r="D91" s="12">
        <v>8770</v>
      </c>
      <c r="E91" s="5" t="s">
        <v>59</v>
      </c>
      <c r="F91" s="18">
        <v>380</v>
      </c>
      <c r="G91" s="18">
        <v>371</v>
      </c>
      <c r="H91" s="18">
        <v>371</v>
      </c>
      <c r="I91" s="18">
        <v>381</v>
      </c>
      <c r="J91" s="18">
        <v>364</v>
      </c>
      <c r="K91" s="18">
        <v>369</v>
      </c>
      <c r="L91" s="18">
        <v>372</v>
      </c>
      <c r="M91" s="18">
        <v>370</v>
      </c>
      <c r="N91" s="19">
        <f t="shared" si="7"/>
        <v>2978</v>
      </c>
      <c r="O91" s="20">
        <f t="shared" si="8"/>
        <v>372.25</v>
      </c>
    </row>
    <row r="92" spans="1:15" ht="15">
      <c r="A92" s="2">
        <v>5</v>
      </c>
      <c r="B92" s="2">
        <v>56379</v>
      </c>
      <c r="C92" s="9" t="s">
        <v>12</v>
      </c>
      <c r="D92" s="10">
        <v>8122</v>
      </c>
      <c r="E92" s="5" t="s">
        <v>15</v>
      </c>
      <c r="F92" s="18">
        <v>365</v>
      </c>
      <c r="G92" s="18">
        <v>366</v>
      </c>
      <c r="H92" s="18">
        <v>374</v>
      </c>
      <c r="I92" s="18">
        <v>374</v>
      </c>
      <c r="J92" s="18">
        <v>368</v>
      </c>
      <c r="K92" s="18">
        <v>376</v>
      </c>
      <c r="L92" s="18">
        <v>375</v>
      </c>
      <c r="M92" s="18">
        <v>370</v>
      </c>
      <c r="N92" s="19">
        <f t="shared" si="7"/>
        <v>2968</v>
      </c>
      <c r="O92" s="20">
        <f t="shared" si="8"/>
        <v>371</v>
      </c>
    </row>
    <row r="93" spans="1:15" ht="15">
      <c r="A93" s="2">
        <v>6</v>
      </c>
      <c r="B93" s="10">
        <v>36038</v>
      </c>
      <c r="C93" s="5" t="s">
        <v>70</v>
      </c>
      <c r="D93" s="12">
        <v>8820</v>
      </c>
      <c r="E93" s="5" t="s">
        <v>71</v>
      </c>
      <c r="F93" s="18">
        <v>370</v>
      </c>
      <c r="G93" s="18">
        <v>366</v>
      </c>
      <c r="H93" s="18">
        <v>365</v>
      </c>
      <c r="I93" s="18">
        <v>370</v>
      </c>
      <c r="J93" s="18">
        <v>367</v>
      </c>
      <c r="K93" s="18">
        <v>372</v>
      </c>
      <c r="L93" s="18">
        <v>367</v>
      </c>
      <c r="M93" s="18">
        <v>361</v>
      </c>
      <c r="N93" s="19">
        <f t="shared" si="7"/>
        <v>2938</v>
      </c>
      <c r="O93" s="20">
        <f t="shared" si="8"/>
        <v>367.25</v>
      </c>
    </row>
    <row r="94" spans="1:15" ht="15">
      <c r="A94" s="2">
        <v>7</v>
      </c>
      <c r="B94" s="10">
        <v>57242</v>
      </c>
      <c r="C94" s="5" t="s">
        <v>58</v>
      </c>
      <c r="D94" s="12">
        <v>8770</v>
      </c>
      <c r="E94" s="5" t="s">
        <v>59</v>
      </c>
      <c r="F94" s="18">
        <v>359</v>
      </c>
      <c r="G94" s="18">
        <v>359</v>
      </c>
      <c r="H94" s="18">
        <v>357</v>
      </c>
      <c r="I94" s="18">
        <v>366</v>
      </c>
      <c r="J94" s="18">
        <v>373</v>
      </c>
      <c r="K94" s="18">
        <v>368</v>
      </c>
      <c r="L94" s="18">
        <v>370</v>
      </c>
      <c r="M94" s="18">
        <v>368</v>
      </c>
      <c r="N94" s="19">
        <f t="shared" si="7"/>
        <v>2920</v>
      </c>
      <c r="O94" s="20">
        <f t="shared" si="8"/>
        <v>365</v>
      </c>
    </row>
    <row r="95" spans="1:15" ht="15">
      <c r="A95" s="2">
        <v>8</v>
      </c>
      <c r="B95" s="10">
        <v>96909</v>
      </c>
      <c r="C95" s="5" t="s">
        <v>16</v>
      </c>
      <c r="D95" s="10">
        <v>8225</v>
      </c>
      <c r="E95" s="5" t="s">
        <v>17</v>
      </c>
      <c r="F95" s="18">
        <v>349</v>
      </c>
      <c r="G95" s="18">
        <v>337</v>
      </c>
      <c r="H95" s="18">
        <v>353</v>
      </c>
      <c r="I95" s="18">
        <v>371</v>
      </c>
      <c r="J95" s="18">
        <v>367</v>
      </c>
      <c r="K95" s="18">
        <v>351</v>
      </c>
      <c r="L95" s="18">
        <v>343</v>
      </c>
      <c r="M95" s="18">
        <v>356</v>
      </c>
      <c r="N95" s="19">
        <f t="shared" si="7"/>
        <v>2827</v>
      </c>
      <c r="O95" s="20">
        <f t="shared" si="8"/>
        <v>353.375</v>
      </c>
    </row>
    <row r="96" spans="1:15" ht="15">
      <c r="A96" s="2">
        <v>9</v>
      </c>
      <c r="B96" s="2">
        <v>128586</v>
      </c>
      <c r="C96" s="9" t="s">
        <v>13</v>
      </c>
      <c r="D96" s="10">
        <v>8122</v>
      </c>
      <c r="E96" s="5" t="s">
        <v>15</v>
      </c>
      <c r="F96" s="18">
        <v>337</v>
      </c>
      <c r="G96" s="18">
        <v>347</v>
      </c>
      <c r="H96" s="18">
        <v>340</v>
      </c>
      <c r="I96" s="18">
        <v>355</v>
      </c>
      <c r="J96" s="18">
        <v>341</v>
      </c>
      <c r="K96" s="21">
        <v>336</v>
      </c>
      <c r="L96" s="18">
        <v>338</v>
      </c>
      <c r="M96" s="18">
        <v>339</v>
      </c>
      <c r="N96" s="19">
        <f t="shared" si="7"/>
        <v>2733</v>
      </c>
      <c r="O96" s="20">
        <f t="shared" si="8"/>
        <v>341.625</v>
      </c>
    </row>
    <row r="97" spans="1:15" ht="15">
      <c r="A97" s="2">
        <v>10</v>
      </c>
      <c r="B97" s="10">
        <v>8002</v>
      </c>
      <c r="C97" s="5" t="s">
        <v>28</v>
      </c>
      <c r="D97" s="10">
        <v>8400</v>
      </c>
      <c r="E97" s="5" t="s">
        <v>29</v>
      </c>
      <c r="F97" s="18">
        <v>353</v>
      </c>
      <c r="G97" s="18">
        <v>344</v>
      </c>
      <c r="H97" s="18">
        <v>333</v>
      </c>
      <c r="I97" s="18">
        <v>348</v>
      </c>
      <c r="J97" s="18">
        <v>339</v>
      </c>
      <c r="K97" s="18">
        <v>336</v>
      </c>
      <c r="L97" s="18">
        <v>343</v>
      </c>
      <c r="M97" s="18">
        <v>333</v>
      </c>
      <c r="N97" s="19">
        <f t="shared" si="7"/>
        <v>2729</v>
      </c>
      <c r="O97" s="20">
        <f t="shared" si="8"/>
        <v>341.125</v>
      </c>
    </row>
    <row r="98" spans="1:15" ht="15">
      <c r="A98" s="2">
        <v>11</v>
      </c>
      <c r="B98" s="7">
        <v>127478</v>
      </c>
      <c r="C98" s="8" t="s">
        <v>3</v>
      </c>
      <c r="D98" s="10">
        <v>8029</v>
      </c>
      <c r="E98" s="5" t="s">
        <v>4</v>
      </c>
      <c r="F98" s="18">
        <v>365</v>
      </c>
      <c r="G98" s="18">
        <v>375</v>
      </c>
      <c r="H98" s="18">
        <v>365</v>
      </c>
      <c r="I98" s="18">
        <v>376</v>
      </c>
      <c r="J98" s="18">
        <v>366</v>
      </c>
      <c r="K98" s="18">
        <v>365</v>
      </c>
      <c r="L98" s="18">
        <v>382</v>
      </c>
      <c r="M98" s="18">
        <v>0</v>
      </c>
      <c r="N98" s="19">
        <f t="shared" si="7"/>
        <v>2594</v>
      </c>
      <c r="O98" s="20">
        <f>AVERAGE(F98:L98)</f>
        <v>370.57142857142856</v>
      </c>
    </row>
    <row r="99" spans="1:15" ht="15">
      <c r="A99" s="2">
        <v>12</v>
      </c>
      <c r="B99" s="7">
        <v>132471</v>
      </c>
      <c r="C99" s="8" t="s">
        <v>2</v>
      </c>
      <c r="D99" s="10">
        <v>8029</v>
      </c>
      <c r="E99" s="5" t="s">
        <v>4</v>
      </c>
      <c r="F99" s="18">
        <v>368</v>
      </c>
      <c r="G99" s="18">
        <v>359</v>
      </c>
      <c r="H99" s="18">
        <v>354</v>
      </c>
      <c r="I99" s="18">
        <v>371</v>
      </c>
      <c r="J99" s="18">
        <v>364</v>
      </c>
      <c r="K99" s="18">
        <v>353</v>
      </c>
      <c r="L99" s="18">
        <v>369</v>
      </c>
      <c r="M99" s="18">
        <v>0</v>
      </c>
      <c r="N99" s="19">
        <f t="shared" si="7"/>
        <v>2538</v>
      </c>
      <c r="O99" s="20">
        <f>AVERAGE(F99:L99)</f>
        <v>362.57142857142856</v>
      </c>
    </row>
    <row r="100" spans="1:15" ht="15">
      <c r="A100" s="2">
        <v>13</v>
      </c>
      <c r="B100" s="10">
        <v>26906</v>
      </c>
      <c r="C100" s="5" t="s">
        <v>69</v>
      </c>
      <c r="D100" s="12">
        <v>8820</v>
      </c>
      <c r="E100" s="5" t="s">
        <v>71</v>
      </c>
      <c r="F100" s="18">
        <v>354</v>
      </c>
      <c r="G100" s="18">
        <v>326</v>
      </c>
      <c r="H100" s="18">
        <v>337</v>
      </c>
      <c r="I100" s="18">
        <v>332</v>
      </c>
      <c r="J100" s="21">
        <v>329</v>
      </c>
      <c r="K100" s="18">
        <v>327</v>
      </c>
      <c r="L100" s="18">
        <v>321</v>
      </c>
      <c r="M100" s="18">
        <v>0</v>
      </c>
      <c r="N100" s="19">
        <f t="shared" si="7"/>
        <v>2326</v>
      </c>
      <c r="O100" s="20">
        <f>AVERAGE(F100:L100)</f>
        <v>332.2857142857143</v>
      </c>
    </row>
    <row r="101" spans="1:15" ht="15">
      <c r="A101" s="2">
        <v>14</v>
      </c>
      <c r="B101" s="10">
        <v>127417</v>
      </c>
      <c r="C101" s="5" t="s">
        <v>64</v>
      </c>
      <c r="D101" s="12">
        <v>8818</v>
      </c>
      <c r="E101" s="5" t="s">
        <v>66</v>
      </c>
      <c r="F101" s="18">
        <v>333</v>
      </c>
      <c r="G101" s="21">
        <v>0</v>
      </c>
      <c r="H101" s="21">
        <v>0</v>
      </c>
      <c r="I101" s="18">
        <v>0</v>
      </c>
      <c r="J101" s="18">
        <v>351</v>
      </c>
      <c r="K101" s="18">
        <v>0</v>
      </c>
      <c r="L101" s="18">
        <v>0</v>
      </c>
      <c r="M101" s="18">
        <v>0</v>
      </c>
      <c r="N101" s="19">
        <f t="shared" si="7"/>
        <v>684</v>
      </c>
      <c r="O101" s="20">
        <f>AVERAGE(F101,J101)</f>
        <v>342</v>
      </c>
    </row>
    <row r="102" spans="1:15" ht="15">
      <c r="A102" s="2">
        <v>15</v>
      </c>
      <c r="B102" s="10">
        <v>28281</v>
      </c>
      <c r="C102" s="5" t="s">
        <v>78</v>
      </c>
      <c r="D102" s="12">
        <v>8900</v>
      </c>
      <c r="E102" s="5" t="s">
        <v>79</v>
      </c>
      <c r="F102" s="18">
        <v>332</v>
      </c>
      <c r="G102" s="21">
        <v>345</v>
      </c>
      <c r="H102" s="21">
        <v>0</v>
      </c>
      <c r="I102" s="21">
        <v>0</v>
      </c>
      <c r="J102" s="21">
        <v>0</v>
      </c>
      <c r="K102" s="21">
        <v>0</v>
      </c>
      <c r="L102" s="18">
        <v>0</v>
      </c>
      <c r="M102" s="18">
        <v>0</v>
      </c>
      <c r="N102" s="19">
        <f t="shared" si="7"/>
        <v>677</v>
      </c>
      <c r="O102" s="20">
        <f>AVERAGE(F102:G102)</f>
        <v>338.5</v>
      </c>
    </row>
    <row r="103" spans="1:15" s="5" customFormat="1" ht="15">
      <c r="A103" s="2"/>
      <c r="B103" s="10"/>
      <c r="D103" s="12"/>
      <c r="F103" s="18"/>
      <c r="G103" s="21"/>
      <c r="H103" s="21"/>
      <c r="I103" s="18"/>
      <c r="J103" s="18"/>
      <c r="K103" s="18"/>
      <c r="L103" s="18"/>
      <c r="M103" s="18"/>
      <c r="N103" s="19"/>
      <c r="O103" s="20"/>
    </row>
    <row r="104" spans="1:15" s="5" customFormat="1" ht="15">
      <c r="A104" s="37" t="s">
        <v>111</v>
      </c>
      <c r="B104" s="37"/>
      <c r="C104" s="37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s="5" customFormat="1" ht="15">
      <c r="A105" s="16" t="s">
        <v>89</v>
      </c>
      <c r="B105" s="16" t="s">
        <v>86</v>
      </c>
      <c r="C105" s="17" t="s">
        <v>87</v>
      </c>
      <c r="D105" s="16" t="s">
        <v>90</v>
      </c>
      <c r="E105" s="17" t="s">
        <v>88</v>
      </c>
      <c r="F105" s="16" t="s">
        <v>91</v>
      </c>
      <c r="G105" s="16" t="s">
        <v>92</v>
      </c>
      <c r="H105" s="16" t="s">
        <v>93</v>
      </c>
      <c r="I105" s="16" t="s">
        <v>94</v>
      </c>
      <c r="J105" s="16" t="s">
        <v>95</v>
      </c>
      <c r="K105" s="16" t="s">
        <v>96</v>
      </c>
      <c r="L105" s="16" t="s">
        <v>97</v>
      </c>
      <c r="M105" s="16" t="s">
        <v>98</v>
      </c>
      <c r="N105" s="16" t="s">
        <v>99</v>
      </c>
      <c r="O105" s="16" t="s">
        <v>100</v>
      </c>
    </row>
    <row r="106" spans="1:15" s="5" customFormat="1" ht="15">
      <c r="A106" s="10">
        <v>1</v>
      </c>
      <c r="B106" s="2">
        <v>194382</v>
      </c>
      <c r="C106" s="9" t="s">
        <v>120</v>
      </c>
      <c r="D106" s="10">
        <v>8983</v>
      </c>
      <c r="E106" s="5" t="s">
        <v>83</v>
      </c>
      <c r="F106" s="34">
        <v>317</v>
      </c>
      <c r="G106" s="34">
        <v>0</v>
      </c>
      <c r="H106" s="34">
        <v>0</v>
      </c>
      <c r="I106" s="34">
        <v>0</v>
      </c>
      <c r="J106" s="34">
        <v>0</v>
      </c>
      <c r="K106" s="18">
        <v>0</v>
      </c>
      <c r="L106" s="18">
        <v>0</v>
      </c>
      <c r="M106" s="18">
        <v>0</v>
      </c>
      <c r="N106" s="19">
        <f>SUM(F106:M106)</f>
        <v>317</v>
      </c>
      <c r="O106" s="20">
        <f>AVERAGE(F106)</f>
        <v>317</v>
      </c>
    </row>
    <row r="107" spans="1:15" s="5" customFormat="1" ht="15">
      <c r="A107" s="2"/>
      <c r="B107" s="10"/>
      <c r="D107" s="12"/>
      <c r="F107" s="18"/>
      <c r="G107" s="21"/>
      <c r="H107" s="21"/>
      <c r="I107" s="18"/>
      <c r="J107" s="18"/>
      <c r="K107" s="18"/>
      <c r="L107" s="18"/>
      <c r="M107" s="18"/>
      <c r="N107" s="19"/>
      <c r="O107" s="20"/>
    </row>
    <row r="108" spans="1:3" ht="15">
      <c r="A108" s="37" t="s">
        <v>110</v>
      </c>
      <c r="B108" s="37"/>
      <c r="C108" s="37"/>
    </row>
    <row r="109" spans="1:15" s="15" customFormat="1" ht="15">
      <c r="A109" s="16" t="s">
        <v>89</v>
      </c>
      <c r="B109" s="16" t="s">
        <v>86</v>
      </c>
      <c r="C109" s="17" t="s">
        <v>87</v>
      </c>
      <c r="D109" s="16" t="s">
        <v>90</v>
      </c>
      <c r="E109" s="17" t="s">
        <v>88</v>
      </c>
      <c r="F109" s="16" t="s">
        <v>91</v>
      </c>
      <c r="G109" s="16" t="s">
        <v>92</v>
      </c>
      <c r="H109" s="16" t="s">
        <v>93</v>
      </c>
      <c r="I109" s="16" t="s">
        <v>94</v>
      </c>
      <c r="J109" s="16" t="s">
        <v>95</v>
      </c>
      <c r="K109" s="16" t="s">
        <v>96</v>
      </c>
      <c r="L109" s="16" t="s">
        <v>97</v>
      </c>
      <c r="M109" s="16" t="s">
        <v>98</v>
      </c>
      <c r="N109" s="16" t="s">
        <v>99</v>
      </c>
      <c r="O109" s="16" t="s">
        <v>100</v>
      </c>
    </row>
    <row r="110" spans="1:15" ht="15">
      <c r="A110" s="10">
        <v>1</v>
      </c>
      <c r="B110" s="10">
        <v>167753</v>
      </c>
      <c r="C110" s="5" t="s">
        <v>23</v>
      </c>
      <c r="D110" s="10">
        <v>8290</v>
      </c>
      <c r="E110" s="5" t="s">
        <v>24</v>
      </c>
      <c r="F110" s="18">
        <v>230</v>
      </c>
      <c r="G110" s="18">
        <v>215</v>
      </c>
      <c r="H110" s="18">
        <v>200</v>
      </c>
      <c r="I110" s="18">
        <v>195</v>
      </c>
      <c r="J110" s="18">
        <v>269</v>
      </c>
      <c r="K110" s="18">
        <v>245</v>
      </c>
      <c r="L110" s="18">
        <v>266</v>
      </c>
      <c r="M110" s="18">
        <v>243</v>
      </c>
      <c r="N110" s="19">
        <f>SUM(F110:M110)</f>
        <v>1863</v>
      </c>
      <c r="O110" s="20">
        <f>AVERAGE(F110:M110)</f>
        <v>232.875</v>
      </c>
    </row>
    <row r="111" s="5" customFormat="1" ht="15"/>
    <row r="112" s="23" customFormat="1" ht="15"/>
    <row r="125" spans="1:5" ht="15">
      <c r="A125" s="10"/>
      <c r="B125" s="10"/>
      <c r="C125" s="5"/>
      <c r="D125" s="10"/>
      <c r="E125" s="5"/>
    </row>
  </sheetData>
  <sheetProtection/>
  <mergeCells count="13">
    <mergeCell ref="A108:C108"/>
    <mergeCell ref="A57:C57"/>
    <mergeCell ref="A71:C71"/>
    <mergeCell ref="A85:O85"/>
    <mergeCell ref="A86:C86"/>
    <mergeCell ref="A81:C81"/>
    <mergeCell ref="A104:C104"/>
    <mergeCell ref="A1:O1"/>
    <mergeCell ref="A2:C2"/>
    <mergeCell ref="A23:C23"/>
    <mergeCell ref="A30:C30"/>
    <mergeCell ref="A39:C39"/>
    <mergeCell ref="A44:C44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4" r:id="rId1"/>
  <headerFooter>
    <oddHeader>&amp;L&amp;D&amp;C&amp;"-,Vet"EINDUITSLAGEN COMPETITIE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2" width="9.140625" style="1" customWidth="1"/>
    <col min="3" max="3" width="18.140625" style="0" bestFit="1" customWidth="1"/>
    <col min="4" max="12" width="9.140625" style="1" customWidth="1"/>
  </cols>
  <sheetData>
    <row r="1" spans="1:13" ht="18.75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2"/>
    </row>
    <row r="3" spans="1:3" ht="15">
      <c r="A3" s="37" t="s">
        <v>119</v>
      </c>
      <c r="B3" s="37"/>
      <c r="C3" s="37"/>
    </row>
    <row r="4" spans="1:40" s="17" customFormat="1" ht="15">
      <c r="A4" s="16" t="s">
        <v>89</v>
      </c>
      <c r="B4" s="16" t="s">
        <v>90</v>
      </c>
      <c r="C4" s="17" t="s">
        <v>88</v>
      </c>
      <c r="D4" s="16" t="s">
        <v>91</v>
      </c>
      <c r="E4" s="16" t="s">
        <v>92</v>
      </c>
      <c r="F4" s="16" t="s">
        <v>93</v>
      </c>
      <c r="G4" s="16" t="s">
        <v>94</v>
      </c>
      <c r="H4" s="16" t="s">
        <v>95</v>
      </c>
      <c r="I4" s="16" t="s">
        <v>96</v>
      </c>
      <c r="J4" s="16" t="s">
        <v>97</v>
      </c>
      <c r="K4" s="16" t="s">
        <v>98</v>
      </c>
      <c r="L4" s="16" t="s">
        <v>99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ht="15">
      <c r="A5" s="1">
        <v>1</v>
      </c>
      <c r="B5" s="1">
        <v>8600</v>
      </c>
      <c r="C5" t="s">
        <v>113</v>
      </c>
      <c r="D5" s="19">
        <v>1106</v>
      </c>
      <c r="E5" s="19">
        <v>1090</v>
      </c>
      <c r="F5" s="19">
        <v>1095</v>
      </c>
      <c r="G5" s="19">
        <v>1069</v>
      </c>
      <c r="H5" s="19">
        <v>1095</v>
      </c>
      <c r="I5" s="19">
        <v>1065</v>
      </c>
      <c r="J5" s="19">
        <v>1088</v>
      </c>
      <c r="K5" s="19">
        <v>1059</v>
      </c>
      <c r="L5" s="19">
        <f>SUM(D5:K5)</f>
        <v>8667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5">
      <c r="A6" s="1">
        <v>3</v>
      </c>
      <c r="B6" s="1">
        <v>8825</v>
      </c>
      <c r="C6" t="s">
        <v>76</v>
      </c>
      <c r="D6" s="19">
        <v>1019</v>
      </c>
      <c r="E6" s="19">
        <v>1015</v>
      </c>
      <c r="F6" s="19">
        <v>1022</v>
      </c>
      <c r="G6" s="19">
        <v>1010</v>
      </c>
      <c r="H6" s="19">
        <v>1023</v>
      </c>
      <c r="I6" s="19">
        <v>714</v>
      </c>
      <c r="J6" s="19">
        <v>698</v>
      </c>
      <c r="K6" s="19">
        <v>697</v>
      </c>
      <c r="L6" s="19">
        <f>SUM(D6:K6)</f>
        <v>7198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5">
      <c r="A7" s="1">
        <v>2</v>
      </c>
      <c r="B7" s="1">
        <v>8770</v>
      </c>
      <c r="C7" t="s">
        <v>59</v>
      </c>
      <c r="D7" s="19">
        <v>961</v>
      </c>
      <c r="E7" s="19">
        <v>299</v>
      </c>
      <c r="F7" s="19">
        <v>948</v>
      </c>
      <c r="G7" s="19">
        <v>1003</v>
      </c>
      <c r="H7" s="19">
        <v>968</v>
      </c>
      <c r="I7" s="19">
        <v>981</v>
      </c>
      <c r="J7" s="19">
        <v>956</v>
      </c>
      <c r="K7" s="19">
        <v>621</v>
      </c>
      <c r="L7" s="19">
        <f>SUM(D7:K7)</f>
        <v>6737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4:40" ht="15">
      <c r="D8" s="19"/>
      <c r="E8" s="19"/>
      <c r="F8" s="19"/>
      <c r="G8" s="19"/>
      <c r="H8" s="19"/>
      <c r="I8" s="19"/>
      <c r="J8" s="19"/>
      <c r="K8" s="19"/>
      <c r="L8" s="19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4:40" ht="15">
      <c r="D9" s="19"/>
      <c r="E9" s="19"/>
      <c r="F9" s="19"/>
      <c r="G9" s="19"/>
      <c r="H9" s="19"/>
      <c r="I9" s="19"/>
      <c r="J9" s="19"/>
      <c r="K9" s="19"/>
      <c r="L9" s="19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5">
      <c r="A10" s="37" t="s">
        <v>109</v>
      </c>
      <c r="B10" s="37"/>
      <c r="C10" s="37"/>
      <c r="D10" s="19"/>
      <c r="E10" s="19"/>
      <c r="F10" s="19"/>
      <c r="G10" s="19"/>
      <c r="H10" s="19"/>
      <c r="I10" s="19"/>
      <c r="J10" s="19"/>
      <c r="K10" s="19"/>
      <c r="L10" s="1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17" customFormat="1" ht="15">
      <c r="A11" s="16" t="s">
        <v>89</v>
      </c>
      <c r="B11" s="16" t="s">
        <v>90</v>
      </c>
      <c r="C11" s="17" t="s">
        <v>88</v>
      </c>
      <c r="D11" s="24" t="s">
        <v>91</v>
      </c>
      <c r="E11" s="24" t="s">
        <v>92</v>
      </c>
      <c r="F11" s="24" t="s">
        <v>93</v>
      </c>
      <c r="G11" s="24" t="s">
        <v>94</v>
      </c>
      <c r="H11" s="24" t="s">
        <v>95</v>
      </c>
      <c r="I11" s="24" t="s">
        <v>96</v>
      </c>
      <c r="J11" s="24" t="s">
        <v>97</v>
      </c>
      <c r="K11" s="24" t="s">
        <v>98</v>
      </c>
      <c r="L11" s="24" t="s">
        <v>99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5">
      <c r="A12" s="1">
        <v>1</v>
      </c>
      <c r="B12" s="1">
        <v>8770</v>
      </c>
      <c r="C12" t="s">
        <v>116</v>
      </c>
      <c r="D12" s="19">
        <v>1066</v>
      </c>
      <c r="E12" s="19">
        <v>1044</v>
      </c>
      <c r="F12" s="19">
        <v>1020</v>
      </c>
      <c r="G12" s="19">
        <v>1036</v>
      </c>
      <c r="H12" s="19">
        <v>1040</v>
      </c>
      <c r="I12" s="19">
        <v>1064</v>
      </c>
      <c r="J12" s="19">
        <v>1042</v>
      </c>
      <c r="K12" s="19">
        <v>1038</v>
      </c>
      <c r="L12" s="19">
        <f>SUM(D12:K12)</f>
        <v>8350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5">
      <c r="A13" s="1">
        <v>2</v>
      </c>
      <c r="B13" s="1">
        <v>8122</v>
      </c>
      <c r="C13" t="s">
        <v>114</v>
      </c>
      <c r="D13" s="19">
        <v>961</v>
      </c>
      <c r="E13" s="19">
        <v>988</v>
      </c>
      <c r="F13" s="19">
        <v>994</v>
      </c>
      <c r="G13" s="19">
        <v>993</v>
      </c>
      <c r="H13" s="19">
        <v>1003</v>
      </c>
      <c r="I13" s="19">
        <v>979</v>
      </c>
      <c r="J13" s="19">
        <v>1033</v>
      </c>
      <c r="K13" s="19">
        <v>983</v>
      </c>
      <c r="L13" s="19">
        <f>SUM(D13:K13)</f>
        <v>7934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5">
      <c r="A14" s="1">
        <v>3</v>
      </c>
      <c r="B14" s="1">
        <v>8770</v>
      </c>
      <c r="C14" t="s">
        <v>115</v>
      </c>
      <c r="D14" s="19">
        <v>1071</v>
      </c>
      <c r="E14" s="19">
        <v>724</v>
      </c>
      <c r="F14" s="19">
        <v>1079</v>
      </c>
      <c r="G14" s="19">
        <v>1057</v>
      </c>
      <c r="H14" s="19">
        <v>1072</v>
      </c>
      <c r="I14" s="19">
        <v>1075</v>
      </c>
      <c r="J14" s="19">
        <v>1085</v>
      </c>
      <c r="K14" s="19">
        <v>733</v>
      </c>
      <c r="L14" s="19">
        <f>SUM(D14:K14)</f>
        <v>7896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4:40" ht="15">
      <c r="D15" s="19"/>
      <c r="E15" s="19"/>
      <c r="F15" s="19"/>
      <c r="G15" s="19"/>
      <c r="H15" s="19"/>
      <c r="I15" s="19"/>
      <c r="J15" s="19"/>
      <c r="K15" s="19"/>
      <c r="L15" s="1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5">
      <c r="A16" s="37" t="s">
        <v>105</v>
      </c>
      <c r="B16" s="37"/>
      <c r="C16" s="37"/>
      <c r="D16" s="19"/>
      <c r="E16" s="19"/>
      <c r="F16" s="19"/>
      <c r="G16" s="19"/>
      <c r="H16" s="19"/>
      <c r="I16" s="19"/>
      <c r="J16" s="19"/>
      <c r="K16" s="19"/>
      <c r="L16" s="1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s="17" customFormat="1" ht="15">
      <c r="A17" s="16" t="s">
        <v>89</v>
      </c>
      <c r="B17" s="16" t="s">
        <v>90</v>
      </c>
      <c r="C17" s="17" t="s">
        <v>88</v>
      </c>
      <c r="D17" s="24" t="s">
        <v>91</v>
      </c>
      <c r="E17" s="24" t="s">
        <v>92</v>
      </c>
      <c r="F17" s="24" t="s">
        <v>93</v>
      </c>
      <c r="G17" s="24" t="s">
        <v>94</v>
      </c>
      <c r="H17" s="24" t="s">
        <v>95</v>
      </c>
      <c r="I17" s="24" t="s">
        <v>96</v>
      </c>
      <c r="J17" s="24" t="s">
        <v>97</v>
      </c>
      <c r="K17" s="24" t="s">
        <v>98</v>
      </c>
      <c r="L17" s="24" t="s">
        <v>99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5">
      <c r="A18" s="1">
        <v>1</v>
      </c>
      <c r="B18" s="1">
        <v>8770</v>
      </c>
      <c r="C18" t="s">
        <v>116</v>
      </c>
      <c r="D18" s="19">
        <v>913</v>
      </c>
      <c r="E18" s="19">
        <v>918</v>
      </c>
      <c r="F18" s="19">
        <v>964</v>
      </c>
      <c r="G18" s="19">
        <v>983</v>
      </c>
      <c r="H18" s="19">
        <v>625</v>
      </c>
      <c r="I18" s="19">
        <v>907</v>
      </c>
      <c r="J18" s="19">
        <v>946</v>
      </c>
      <c r="K18" s="19">
        <v>882</v>
      </c>
      <c r="L18" s="19">
        <f>SUM(D18:K18)</f>
        <v>7138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5">
      <c r="A19" s="1">
        <v>2</v>
      </c>
      <c r="B19" s="1">
        <v>8122</v>
      </c>
      <c r="C19" t="s">
        <v>114</v>
      </c>
      <c r="D19" s="19">
        <v>849</v>
      </c>
      <c r="E19" s="19">
        <v>872</v>
      </c>
      <c r="F19" s="19">
        <v>935</v>
      </c>
      <c r="G19" s="19">
        <v>976</v>
      </c>
      <c r="H19" s="19">
        <v>598</v>
      </c>
      <c r="I19" s="19">
        <v>919</v>
      </c>
      <c r="J19" s="19">
        <v>973</v>
      </c>
      <c r="K19" s="19">
        <v>642</v>
      </c>
      <c r="L19" s="19">
        <f>SUM(D19:K19)</f>
        <v>6764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5">
      <c r="A20" s="1">
        <v>3</v>
      </c>
      <c r="B20" s="1">
        <v>8770</v>
      </c>
      <c r="C20" t="s">
        <v>115</v>
      </c>
      <c r="D20" s="19">
        <v>920</v>
      </c>
      <c r="E20" s="19">
        <v>932</v>
      </c>
      <c r="F20" s="19">
        <v>972</v>
      </c>
      <c r="G20" s="19">
        <v>963</v>
      </c>
      <c r="H20" s="19">
        <v>633</v>
      </c>
      <c r="I20" s="19">
        <v>606</v>
      </c>
      <c r="J20" s="19">
        <v>627</v>
      </c>
      <c r="K20" s="19">
        <v>624</v>
      </c>
      <c r="L20" s="19">
        <f>SUM(D20:K20)</f>
        <v>6277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3:40" ht="15"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3" spans="1:13" ht="18.75">
      <c r="A23" s="38" t="s">
        <v>118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5" spans="1:40" ht="15">
      <c r="A25" s="37" t="s">
        <v>107</v>
      </c>
      <c r="B25" s="37"/>
      <c r="C25" s="37"/>
      <c r="D25" s="19"/>
      <c r="E25" s="19"/>
      <c r="F25" s="19"/>
      <c r="G25" s="19"/>
      <c r="H25" s="19"/>
      <c r="I25" s="19"/>
      <c r="J25" s="19"/>
      <c r="K25" s="19"/>
      <c r="L25" s="19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s="17" customFormat="1" ht="15">
      <c r="A26" s="16" t="s">
        <v>89</v>
      </c>
      <c r="B26" s="16" t="s">
        <v>90</v>
      </c>
      <c r="C26" s="17" t="s">
        <v>88</v>
      </c>
      <c r="D26" s="24" t="s">
        <v>91</v>
      </c>
      <c r="E26" s="24" t="s">
        <v>92</v>
      </c>
      <c r="F26" s="24" t="s">
        <v>93</v>
      </c>
      <c r="G26" s="24" t="s">
        <v>94</v>
      </c>
      <c r="H26" s="24" t="s">
        <v>95</v>
      </c>
      <c r="I26" s="24" t="s">
        <v>96</v>
      </c>
      <c r="J26" s="24" t="s">
        <v>97</v>
      </c>
      <c r="K26" s="24" t="s">
        <v>98</v>
      </c>
      <c r="L26" s="24" t="s">
        <v>99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12" ht="15">
      <c r="A27" s="1">
        <v>1</v>
      </c>
      <c r="B27" s="1">
        <v>8122</v>
      </c>
      <c r="C27" t="s">
        <v>114</v>
      </c>
      <c r="D27" s="19">
        <v>1088</v>
      </c>
      <c r="E27" s="19">
        <v>1085</v>
      </c>
      <c r="F27" s="19">
        <v>1102</v>
      </c>
      <c r="G27" s="19">
        <v>1113</v>
      </c>
      <c r="H27" s="19">
        <v>1094</v>
      </c>
      <c r="I27" s="19">
        <v>1095</v>
      </c>
      <c r="J27" s="19">
        <v>1100</v>
      </c>
      <c r="K27" s="19">
        <v>1094</v>
      </c>
      <c r="L27" s="19">
        <f>SUM(D27:K27)</f>
        <v>8771</v>
      </c>
    </row>
  </sheetData>
  <sheetProtection/>
  <mergeCells count="6">
    <mergeCell ref="A3:C3"/>
    <mergeCell ref="A10:C10"/>
    <mergeCell ref="A16:C16"/>
    <mergeCell ref="A23:M23"/>
    <mergeCell ref="A25:C25"/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Moeskops</dc:creator>
  <cp:keywords/>
  <dc:description/>
  <cp:lastModifiedBy>Peter Moeskops</cp:lastModifiedBy>
  <cp:lastPrinted>2019-12-01T14:14:46Z</cp:lastPrinted>
  <dcterms:created xsi:type="dcterms:W3CDTF">2019-02-11T14:22:13Z</dcterms:created>
  <dcterms:modified xsi:type="dcterms:W3CDTF">2019-12-01T14:14:52Z</dcterms:modified>
  <cp:category/>
  <cp:version/>
  <cp:contentType/>
  <cp:contentStatus/>
</cp:coreProperties>
</file>